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2216" activeTab="1"/>
  </bookViews>
  <sheets>
    <sheet name="Заявки" sheetId="1" r:id="rId1"/>
    <sheet name="Стартовый" sheetId="2" r:id="rId2"/>
    <sheet name="Старт" sheetId="3" r:id="rId3"/>
  </sheets>
  <definedNames/>
  <calcPr fullCalcOnLoad="1"/>
</workbook>
</file>

<file path=xl/sharedStrings.xml><?xml version="1.0" encoding="utf-8"?>
<sst xmlns="http://schemas.openxmlformats.org/spreadsheetml/2006/main" count="793" uniqueCount="223">
  <si>
    <t>Группа</t>
  </si>
  <si>
    <t>Пол</t>
  </si>
  <si>
    <t>Фамилия</t>
  </si>
  <si>
    <t>Имя</t>
  </si>
  <si>
    <t>Команда</t>
  </si>
  <si>
    <t>Квал.</t>
  </si>
  <si>
    <t>Год</t>
  </si>
  <si>
    <t>Кем подана</t>
  </si>
  <si>
    <t>Ж10</t>
  </si>
  <si>
    <t>Ж</t>
  </si>
  <si>
    <t>Каськова</t>
  </si>
  <si>
    <t>Варвара</t>
  </si>
  <si>
    <t>Саксор-Шлямова</t>
  </si>
  <si>
    <t>б/р</t>
  </si>
  <si>
    <t>Шлямова Вера</t>
  </si>
  <si>
    <t>Нуйкина</t>
  </si>
  <si>
    <t>Елена</t>
  </si>
  <si>
    <t>Ж12</t>
  </si>
  <si>
    <t>Африкантова</t>
  </si>
  <si>
    <t>Дарья</t>
  </si>
  <si>
    <t>САКСОР-КОЗЫРЕВ</t>
  </si>
  <si>
    <t>IIIю</t>
  </si>
  <si>
    <t>Козырев Павел</t>
  </si>
  <si>
    <t>Маркова</t>
  </si>
  <si>
    <t>Милена</t>
  </si>
  <si>
    <t>САКСОР - 'Динамика'</t>
  </si>
  <si>
    <t>Златоверова Ольга</t>
  </si>
  <si>
    <t>Садомская</t>
  </si>
  <si>
    <t>Ксения</t>
  </si>
  <si>
    <t>Сокол-Саксор</t>
  </si>
  <si>
    <t>Сычев Андрей</t>
  </si>
  <si>
    <t>Скорик</t>
  </si>
  <si>
    <t>Наталья</t>
  </si>
  <si>
    <t>Шитова</t>
  </si>
  <si>
    <t>Юлианна</t>
  </si>
  <si>
    <t>I</t>
  </si>
  <si>
    <t>Ж14</t>
  </si>
  <si>
    <t>Сердюкова</t>
  </si>
  <si>
    <t>Анна</t>
  </si>
  <si>
    <t>Ж17</t>
  </si>
  <si>
    <t>Воронкова</t>
  </si>
  <si>
    <t>Инна</t>
  </si>
  <si>
    <t>САКСОР-Энергетик</t>
  </si>
  <si>
    <t>Воронкова Инна</t>
  </si>
  <si>
    <t>Гончарова</t>
  </si>
  <si>
    <t>Екатерина</t>
  </si>
  <si>
    <t>Iю</t>
  </si>
  <si>
    <t>Лапикова</t>
  </si>
  <si>
    <t>Алёна</t>
  </si>
  <si>
    <t>Самаркина</t>
  </si>
  <si>
    <t>Samarkina Elena</t>
  </si>
  <si>
    <t>Ж21</t>
  </si>
  <si>
    <t>Лукъянчикова</t>
  </si>
  <si>
    <t>Вероника</t>
  </si>
  <si>
    <t>МС</t>
  </si>
  <si>
    <t>Роговинская</t>
  </si>
  <si>
    <t>Полина</t>
  </si>
  <si>
    <t>САКСОР-HUNTER</t>
  </si>
  <si>
    <t>Роговинский Юрий</t>
  </si>
  <si>
    <t>М10</t>
  </si>
  <si>
    <t>М</t>
  </si>
  <si>
    <t>Андреев</t>
  </si>
  <si>
    <t>Назар</t>
  </si>
  <si>
    <t>Горлов</t>
  </si>
  <si>
    <t>Матвей</t>
  </si>
  <si>
    <t>Жеребенков</t>
  </si>
  <si>
    <t>Егор</t>
  </si>
  <si>
    <t>Кузьмин</t>
  </si>
  <si>
    <t>Иван</t>
  </si>
  <si>
    <t>Лукъянчиков</t>
  </si>
  <si>
    <t>Михаил</t>
  </si>
  <si>
    <t>Руденко</t>
  </si>
  <si>
    <t>Александр</t>
  </si>
  <si>
    <t>Софьин</t>
  </si>
  <si>
    <t>Захар</t>
  </si>
  <si>
    <t>М12</t>
  </si>
  <si>
    <t>Азизов</t>
  </si>
  <si>
    <t>Головин</t>
  </si>
  <si>
    <t>Тимур</t>
  </si>
  <si>
    <t>Губанов</t>
  </si>
  <si>
    <t>Максим</t>
  </si>
  <si>
    <t>Илларионов</t>
  </si>
  <si>
    <t>Лаптев</t>
  </si>
  <si>
    <t>Степан</t>
  </si>
  <si>
    <t>IIю</t>
  </si>
  <si>
    <t>Лебедев</t>
  </si>
  <si>
    <t>Владимир</t>
  </si>
  <si>
    <t>Мальцев</t>
  </si>
  <si>
    <t>Артем</t>
  </si>
  <si>
    <t>Ручкин</t>
  </si>
  <si>
    <t>М14</t>
  </si>
  <si>
    <t>Берков</t>
  </si>
  <si>
    <t>Алексей</t>
  </si>
  <si>
    <t>Болотин</t>
  </si>
  <si>
    <t>Станислав</t>
  </si>
  <si>
    <t>Давыдов</t>
  </si>
  <si>
    <t>Ray</t>
  </si>
  <si>
    <t>Давыдов Максим</t>
  </si>
  <si>
    <t>II</t>
  </si>
  <si>
    <t>Каськов</t>
  </si>
  <si>
    <t>Корзенков</t>
  </si>
  <si>
    <t>Сергей</t>
  </si>
  <si>
    <t>Нуйкин</t>
  </si>
  <si>
    <t>Показеев</t>
  </si>
  <si>
    <t>Никита</t>
  </si>
  <si>
    <t>Сокол</t>
  </si>
  <si>
    <t>Андрей</t>
  </si>
  <si>
    <t>САКСОР-'Контур'</t>
  </si>
  <si>
    <t>Сушилин Сережа</t>
  </si>
  <si>
    <t>М17</t>
  </si>
  <si>
    <t>Барышников</t>
  </si>
  <si>
    <t>Елисеев</t>
  </si>
  <si>
    <t>Антон</t>
  </si>
  <si>
    <t>Комаров</t>
  </si>
  <si>
    <t>Дмитрий</t>
  </si>
  <si>
    <t>р-н Невский, лично</t>
  </si>
  <si>
    <t>Комаров Дмитрий</t>
  </si>
  <si>
    <t>М21</t>
  </si>
  <si>
    <t>Африкантов</t>
  </si>
  <si>
    <t>Броздняков</t>
  </si>
  <si>
    <t>МСМК</t>
  </si>
  <si>
    <t>Дубровский</t>
  </si>
  <si>
    <t>Владислав</t>
  </si>
  <si>
    <t>Ежков Дмитрий</t>
  </si>
  <si>
    <t>Виталий</t>
  </si>
  <si>
    <t>Златоверов</t>
  </si>
  <si>
    <t>Евгений</t>
  </si>
  <si>
    <t>Моисеев</t>
  </si>
  <si>
    <t>Самара, лично</t>
  </si>
  <si>
    <t>КМС</t>
  </si>
  <si>
    <t>Моисеев Дмитрий</t>
  </si>
  <si>
    <t>Плетнев</t>
  </si>
  <si>
    <t>Пронин</t>
  </si>
  <si>
    <t>Саксор</t>
  </si>
  <si>
    <t>Пронин Максим</t>
  </si>
  <si>
    <t>Солодухин</t>
  </si>
  <si>
    <t>Валерий</t>
  </si>
  <si>
    <t>СГОО ДМСТК 'Контур'</t>
  </si>
  <si>
    <t>Солодухин Валерий</t>
  </si>
  <si>
    <t>Фокеев</t>
  </si>
  <si>
    <t>Саксор-Фокеева</t>
  </si>
  <si>
    <t>Фокеев Михаил</t>
  </si>
  <si>
    <t>Сумма</t>
  </si>
  <si>
    <t xml:space="preserve">Жумабаев </t>
  </si>
  <si>
    <t>Пронина</t>
  </si>
  <si>
    <t>Мария</t>
  </si>
  <si>
    <t>Пронина Марина</t>
  </si>
  <si>
    <t xml:space="preserve">Хакимова </t>
  </si>
  <si>
    <t>Ивлиев</t>
  </si>
  <si>
    <t xml:space="preserve">III </t>
  </si>
  <si>
    <t>Моисеев, Пронин, Солодухин, Фокеев</t>
  </si>
  <si>
    <t>Итого</t>
  </si>
  <si>
    <t>Номер</t>
  </si>
  <si>
    <t xml:space="preserve">Фамилия </t>
  </si>
  <si>
    <t>Стартовое время</t>
  </si>
  <si>
    <t>Забег</t>
  </si>
  <si>
    <t>Каськова В.</t>
  </si>
  <si>
    <t>Африкантова Д.</t>
  </si>
  <si>
    <t>Хакимова Е.</t>
  </si>
  <si>
    <t>*</t>
  </si>
  <si>
    <t>Софьин З.</t>
  </si>
  <si>
    <t>Нуйкин А.</t>
  </si>
  <si>
    <t>Броздняков А.</t>
  </si>
  <si>
    <t>Скорик Н.</t>
  </si>
  <si>
    <t>Роговинская П.</t>
  </si>
  <si>
    <t>Мальцев А.</t>
  </si>
  <si>
    <t>Давыдов И.</t>
  </si>
  <si>
    <t>Солодухин В.</t>
  </si>
  <si>
    <t>Нуйкина Е.</t>
  </si>
  <si>
    <t>Гончарова Е.</t>
  </si>
  <si>
    <t>Горлов М.</t>
  </si>
  <si>
    <t>Комаров Д.</t>
  </si>
  <si>
    <t>Сокол А.</t>
  </si>
  <si>
    <t>Садомская К.</t>
  </si>
  <si>
    <t>Сердюкова А.</t>
  </si>
  <si>
    <t>Лукъянчиков М.</t>
  </si>
  <si>
    <t>Ручкин В.</t>
  </si>
  <si>
    <t>Показеев Н.</t>
  </si>
  <si>
    <t>Моисеев Д.</t>
  </si>
  <si>
    <t>Воронина И.</t>
  </si>
  <si>
    <t>Илларионов Е.</t>
  </si>
  <si>
    <t>Болотин С.</t>
  </si>
  <si>
    <t>Елисеев В.</t>
  </si>
  <si>
    <t>Ивлиев А.</t>
  </si>
  <si>
    <t>Маркова М.</t>
  </si>
  <si>
    <t>Лапикова А.</t>
  </si>
  <si>
    <t>Андреев Н.</t>
  </si>
  <si>
    <t>Жеребенков Е.</t>
  </si>
  <si>
    <t>Фокеев М.</t>
  </si>
  <si>
    <t>Каськов А.</t>
  </si>
  <si>
    <t>Головин Т.</t>
  </si>
  <si>
    <t>Шитова Ю.</t>
  </si>
  <si>
    <t>Лукъянчикова В.</t>
  </si>
  <si>
    <t>Жумабаев Н.</t>
  </si>
  <si>
    <t>Барышников А.</t>
  </si>
  <si>
    <t>Давыдов М.</t>
  </si>
  <si>
    <t>Кузьмин И.</t>
  </si>
  <si>
    <t>Берков А.</t>
  </si>
  <si>
    <t>Елисеев А.</t>
  </si>
  <si>
    <t>Пронин М.</t>
  </si>
  <si>
    <t>Лаптев С.</t>
  </si>
  <si>
    <t>Руденко А.</t>
  </si>
  <si>
    <t>Азизов М.</t>
  </si>
  <si>
    <t>Илларионов М.</t>
  </si>
  <si>
    <t>Африкантов С.</t>
  </si>
  <si>
    <t>Губанов М.</t>
  </si>
  <si>
    <t>Корзенков С.</t>
  </si>
  <si>
    <t>Дубровский В.</t>
  </si>
  <si>
    <t>Лебедев В.</t>
  </si>
  <si>
    <t>Плетнев А.</t>
  </si>
  <si>
    <t>Златоверов Е.</t>
  </si>
  <si>
    <t>Пронина М</t>
  </si>
  <si>
    <t>Марина</t>
  </si>
  <si>
    <t>кмс</t>
  </si>
  <si>
    <t>Зиганшина</t>
  </si>
  <si>
    <t>Минибаев</t>
  </si>
  <si>
    <t>Дамир</t>
  </si>
  <si>
    <t>Финиш</t>
  </si>
  <si>
    <t>Старт</t>
  </si>
  <si>
    <t>Штраф</t>
  </si>
  <si>
    <t xml:space="preserve">Результат </t>
  </si>
  <si>
    <t>Место</t>
  </si>
  <si>
    <t>в/к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</si>
</sst>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:mm:ss;@"/>
    <numFmt numFmtId="165" formatCode="[$-F400]h:mm:ss\ AM/P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99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0" fontId="37" fillId="34" borderId="13" xfId="0" applyFont="1" applyFill="1" applyBorder="1" applyAlignment="1">
      <alignment horizontal="center" vertical="center" wrapText="1"/>
    </xf>
    <xf numFmtId="0" fontId="37" fillId="34" borderId="14" xfId="0" applyFont="1" applyFill="1" applyBorder="1" applyAlignment="1">
      <alignment horizontal="center" vertical="center" wrapText="1"/>
    </xf>
    <xf numFmtId="0" fontId="37" fillId="35" borderId="18" xfId="0" applyFont="1" applyFill="1" applyBorder="1" applyAlignment="1">
      <alignment horizontal="center" vertical="center" wrapText="1"/>
    </xf>
    <xf numFmtId="0" fontId="37" fillId="35" borderId="10" xfId="0" applyFont="1" applyFill="1" applyBorder="1" applyAlignment="1">
      <alignment horizontal="center" vertical="center" wrapText="1"/>
    </xf>
    <xf numFmtId="0" fontId="37" fillId="35" borderId="19" xfId="0" applyFont="1" applyFill="1" applyBorder="1" applyAlignment="1">
      <alignment horizontal="center" vertical="center" wrapText="1"/>
    </xf>
    <xf numFmtId="0" fontId="37" fillId="35" borderId="15" xfId="0" applyFont="1" applyFill="1" applyBorder="1" applyAlignment="1">
      <alignment horizontal="center" vertical="center" wrapText="1"/>
    </xf>
    <xf numFmtId="0" fontId="37" fillId="35" borderId="16" xfId="0" applyFont="1" applyFill="1" applyBorder="1" applyAlignment="1">
      <alignment horizontal="center" vertical="center" wrapText="1"/>
    </xf>
    <xf numFmtId="0" fontId="37" fillId="35" borderId="17" xfId="0" applyFont="1" applyFill="1" applyBorder="1" applyAlignment="1">
      <alignment horizontal="center" vertical="center" wrapText="1"/>
    </xf>
    <xf numFmtId="0" fontId="37" fillId="35" borderId="12" xfId="0" applyFont="1" applyFill="1" applyBorder="1" applyAlignment="1">
      <alignment horizontal="center" vertical="center" wrapText="1"/>
    </xf>
    <xf numFmtId="0" fontId="37" fillId="35" borderId="13" xfId="0" applyFont="1" applyFill="1" applyBorder="1" applyAlignment="1">
      <alignment horizontal="center" vertical="center" wrapText="1"/>
    </xf>
    <xf numFmtId="0" fontId="37" fillId="35" borderId="14" xfId="0" applyFont="1" applyFill="1" applyBorder="1" applyAlignment="1">
      <alignment horizontal="center" vertical="center" wrapText="1"/>
    </xf>
    <xf numFmtId="0" fontId="37" fillId="36" borderId="12" xfId="0" applyFont="1" applyFill="1" applyBorder="1" applyAlignment="1">
      <alignment horizontal="center" vertical="center" wrapText="1"/>
    </xf>
    <xf numFmtId="0" fontId="37" fillId="36" borderId="13" xfId="0" applyFont="1" applyFill="1" applyBorder="1" applyAlignment="1">
      <alignment horizontal="center" vertical="center" wrapText="1"/>
    </xf>
    <xf numFmtId="0" fontId="37" fillId="36" borderId="14" xfId="0" applyFont="1" applyFill="1" applyBorder="1" applyAlignment="1">
      <alignment horizontal="center" vertical="center" wrapText="1"/>
    </xf>
    <xf numFmtId="0" fontId="37" fillId="36" borderId="23" xfId="0" applyFont="1" applyFill="1" applyBorder="1" applyAlignment="1">
      <alignment horizontal="center" vertical="center" wrapText="1"/>
    </xf>
    <xf numFmtId="0" fontId="37" fillId="36" borderId="24" xfId="0" applyFont="1" applyFill="1" applyBorder="1" applyAlignment="1">
      <alignment horizontal="center" vertical="center" wrapText="1"/>
    </xf>
    <xf numFmtId="0" fontId="37" fillId="36" borderId="10" xfId="0" applyFont="1" applyFill="1" applyBorder="1" applyAlignment="1">
      <alignment horizontal="center" vertical="center" wrapText="1"/>
    </xf>
    <xf numFmtId="0" fontId="37" fillId="36" borderId="25" xfId="0" applyFont="1" applyFill="1" applyBorder="1" applyAlignment="1">
      <alignment horizontal="center" vertical="center" wrapText="1"/>
    </xf>
    <xf numFmtId="0" fontId="37" fillId="36" borderId="26" xfId="0" applyFont="1" applyFill="1" applyBorder="1" applyAlignment="1">
      <alignment horizontal="center" vertical="center" wrapText="1"/>
    </xf>
    <xf numFmtId="0" fontId="37" fillId="36" borderId="27" xfId="0" applyFont="1" applyFill="1" applyBorder="1" applyAlignment="1">
      <alignment horizontal="center" vertical="center" wrapText="1"/>
    </xf>
    <xf numFmtId="0" fontId="37" fillId="36" borderId="28" xfId="0" applyFont="1" applyFill="1" applyBorder="1" applyAlignment="1">
      <alignment horizontal="center" vertical="center" wrapText="1"/>
    </xf>
    <xf numFmtId="0" fontId="37" fillId="16" borderId="15" xfId="0" applyFont="1" applyFill="1" applyBorder="1" applyAlignment="1">
      <alignment horizontal="center" vertical="center" wrapText="1"/>
    </xf>
    <xf numFmtId="0" fontId="37" fillId="16" borderId="16" xfId="0" applyFont="1" applyFill="1" applyBorder="1" applyAlignment="1">
      <alignment horizontal="center" vertical="center" wrapText="1"/>
    </xf>
    <xf numFmtId="0" fontId="37" fillId="16" borderId="17" xfId="0" applyFont="1" applyFill="1" applyBorder="1" applyAlignment="1">
      <alignment horizontal="center" vertical="center" wrapText="1"/>
    </xf>
    <xf numFmtId="0" fontId="37" fillId="16" borderId="12" xfId="0" applyFont="1" applyFill="1" applyBorder="1" applyAlignment="1">
      <alignment horizontal="center" vertical="center" wrapText="1"/>
    </xf>
    <xf numFmtId="0" fontId="37" fillId="16" borderId="13" xfId="0" applyFont="1" applyFill="1" applyBorder="1" applyAlignment="1">
      <alignment horizontal="center" vertical="center" wrapText="1"/>
    </xf>
    <xf numFmtId="0" fontId="37" fillId="16" borderId="14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 wrapText="1"/>
    </xf>
    <xf numFmtId="0" fontId="37" fillId="16" borderId="10" xfId="0" applyFont="1" applyFill="1" applyBorder="1" applyAlignment="1">
      <alignment horizontal="center" vertical="center" wrapText="1"/>
    </xf>
    <xf numFmtId="0" fontId="37" fillId="3" borderId="15" xfId="0" applyFont="1" applyFill="1" applyBorder="1" applyAlignment="1">
      <alignment horizontal="center" vertical="center" wrapText="1"/>
    </xf>
    <xf numFmtId="0" fontId="37" fillId="3" borderId="16" xfId="0" applyFont="1" applyFill="1" applyBorder="1" applyAlignment="1">
      <alignment horizontal="center" vertical="center" wrapText="1"/>
    </xf>
    <xf numFmtId="0" fontId="37" fillId="3" borderId="17" xfId="0" applyFont="1" applyFill="1" applyBorder="1" applyAlignment="1">
      <alignment horizontal="center" vertical="center" wrapText="1"/>
    </xf>
    <xf numFmtId="0" fontId="37" fillId="3" borderId="10" xfId="0" applyFont="1" applyFill="1" applyBorder="1" applyAlignment="1">
      <alignment horizontal="center" vertical="center" wrapText="1"/>
    </xf>
    <xf numFmtId="0" fontId="37" fillId="13" borderId="18" xfId="0" applyFont="1" applyFill="1" applyBorder="1" applyAlignment="1">
      <alignment horizontal="center" vertical="center" wrapText="1"/>
    </xf>
    <xf numFmtId="0" fontId="37" fillId="13" borderId="10" xfId="0" applyFont="1" applyFill="1" applyBorder="1" applyAlignment="1">
      <alignment horizontal="center" vertical="center" wrapText="1"/>
    </xf>
    <xf numFmtId="0" fontId="37" fillId="13" borderId="19" xfId="0" applyFont="1" applyFill="1" applyBorder="1" applyAlignment="1">
      <alignment horizontal="center" vertical="center" wrapText="1"/>
    </xf>
    <xf numFmtId="0" fontId="37" fillId="12" borderId="15" xfId="0" applyFont="1" applyFill="1" applyBorder="1" applyAlignment="1">
      <alignment horizontal="center" vertical="center" wrapText="1"/>
    </xf>
    <xf numFmtId="0" fontId="37" fillId="12" borderId="16" xfId="0" applyFont="1" applyFill="1" applyBorder="1" applyAlignment="1">
      <alignment horizontal="center" vertical="center" wrapText="1"/>
    </xf>
    <xf numFmtId="0" fontId="37" fillId="12" borderId="17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37" borderId="15" xfId="0" applyFont="1" applyFill="1" applyBorder="1" applyAlignment="1">
      <alignment horizontal="center" vertical="center" wrapText="1"/>
    </xf>
    <xf numFmtId="0" fontId="37" fillId="37" borderId="16" xfId="0" applyFont="1" applyFill="1" applyBorder="1" applyAlignment="1">
      <alignment horizontal="center" vertical="center" wrapText="1"/>
    </xf>
    <xf numFmtId="0" fontId="37" fillId="37" borderId="17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38" borderId="18" xfId="0" applyFont="1" applyFill="1" applyBorder="1" applyAlignment="1">
      <alignment horizontal="center" vertical="center" wrapText="1"/>
    </xf>
    <xf numFmtId="0" fontId="37" fillId="38" borderId="10" xfId="0" applyFont="1" applyFill="1" applyBorder="1" applyAlignment="1">
      <alignment horizontal="center" vertical="center" wrapText="1"/>
    </xf>
    <xf numFmtId="0" fontId="37" fillId="38" borderId="19" xfId="0" applyFont="1" applyFill="1" applyBorder="1" applyAlignment="1">
      <alignment horizontal="center" vertical="center" wrapText="1"/>
    </xf>
    <xf numFmtId="0" fontId="37" fillId="12" borderId="10" xfId="0" applyFont="1" applyFill="1" applyBorder="1" applyAlignment="1">
      <alignment horizontal="center" vertical="center" wrapText="1"/>
    </xf>
    <xf numFmtId="0" fontId="37" fillId="37" borderId="10" xfId="0" applyFont="1" applyFill="1" applyBorder="1" applyAlignment="1">
      <alignment horizontal="center" vertical="center" wrapText="1"/>
    </xf>
    <xf numFmtId="0" fontId="37" fillId="33" borderId="29" xfId="0" applyFont="1" applyFill="1" applyBorder="1" applyAlignment="1">
      <alignment horizontal="center" vertical="center" wrapText="1"/>
    </xf>
    <xf numFmtId="0" fontId="37" fillId="33" borderId="30" xfId="0" applyFont="1" applyFill="1" applyBorder="1" applyAlignment="1">
      <alignment horizontal="center" vertical="center" wrapText="1"/>
    </xf>
    <xf numFmtId="0" fontId="37" fillId="34" borderId="29" xfId="0" applyFont="1" applyFill="1" applyBorder="1" applyAlignment="1">
      <alignment horizontal="center" vertical="center" wrapText="1"/>
    </xf>
    <xf numFmtId="0" fontId="37" fillId="35" borderId="31" xfId="0" applyFont="1" applyFill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7" fillId="35" borderId="30" xfId="0" applyFont="1" applyFill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37" fillId="36" borderId="29" xfId="0" applyFont="1" applyFill="1" applyBorder="1" applyAlignment="1">
      <alignment horizontal="center" vertical="center" wrapText="1"/>
    </xf>
    <xf numFmtId="0" fontId="37" fillId="36" borderId="33" xfId="0" applyFont="1" applyFill="1" applyBorder="1" applyAlignment="1">
      <alignment horizontal="center" vertical="center" wrapText="1"/>
    </xf>
    <xf numFmtId="0" fontId="37" fillId="16" borderId="30" xfId="0" applyFont="1" applyFill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36" borderId="34" xfId="0" applyFont="1" applyFill="1" applyBorder="1" applyAlignment="1">
      <alignment horizontal="center" vertical="center" wrapText="1"/>
    </xf>
    <xf numFmtId="0" fontId="37" fillId="3" borderId="30" xfId="0" applyFont="1" applyFill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7" fillId="35" borderId="29" xfId="0" applyFont="1" applyFill="1" applyBorder="1" applyAlignment="1">
      <alignment horizontal="center" vertical="center" wrapText="1"/>
    </xf>
    <xf numFmtId="0" fontId="37" fillId="33" borderId="31" xfId="0" applyFont="1" applyFill="1" applyBorder="1" applyAlignment="1">
      <alignment horizontal="center" vertical="center" wrapText="1"/>
    </xf>
    <xf numFmtId="0" fontId="37" fillId="13" borderId="31" xfId="0" applyFont="1" applyFill="1" applyBorder="1" applyAlignment="1">
      <alignment horizontal="center" vertical="center" wrapText="1"/>
    </xf>
    <xf numFmtId="0" fontId="37" fillId="12" borderId="30" xfId="0" applyFont="1" applyFill="1" applyBorder="1" applyAlignment="1">
      <alignment horizontal="center" vertical="center" wrapText="1"/>
    </xf>
    <xf numFmtId="0" fontId="37" fillId="16" borderId="29" xfId="0" applyFont="1" applyFill="1" applyBorder="1" applyAlignment="1">
      <alignment horizontal="center" vertical="center" wrapText="1"/>
    </xf>
    <xf numFmtId="0" fontId="37" fillId="37" borderId="30" xfId="0" applyFont="1" applyFill="1" applyBorder="1" applyAlignment="1">
      <alignment horizontal="center" vertical="center" wrapText="1"/>
    </xf>
    <xf numFmtId="0" fontId="37" fillId="38" borderId="31" xfId="0" applyFont="1" applyFill="1" applyBorder="1" applyAlignment="1">
      <alignment horizontal="center" vertical="center" wrapText="1"/>
    </xf>
    <xf numFmtId="0" fontId="39" fillId="0" borderId="31" xfId="0" applyFont="1" applyBorder="1" applyAlignment="1">
      <alignment vertical="center" wrapText="1"/>
    </xf>
    <xf numFmtId="0" fontId="39" fillId="0" borderId="12" xfId="0" applyFont="1" applyBorder="1" applyAlignment="1">
      <alignment vertical="center" wrapText="1"/>
    </xf>
    <xf numFmtId="0" fontId="39" fillId="0" borderId="14" xfId="0" applyFont="1" applyBorder="1" applyAlignment="1">
      <alignment vertical="center" wrapText="1"/>
    </xf>
    <xf numFmtId="0" fontId="39" fillId="0" borderId="35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20" fontId="37" fillId="0" borderId="31" xfId="0" applyNumberFormat="1" applyFont="1" applyBorder="1" applyAlignment="1">
      <alignment horizontal="center" vertical="center" wrapText="1"/>
    </xf>
    <xf numFmtId="0" fontId="37" fillId="33" borderId="37" xfId="0" applyFont="1" applyFill="1" applyBorder="1" applyAlignment="1">
      <alignment horizontal="center" vertical="center" wrapText="1"/>
    </xf>
    <xf numFmtId="0" fontId="37" fillId="36" borderId="37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 wrapText="1"/>
    </xf>
    <xf numFmtId="0" fontId="37" fillId="35" borderId="37" xfId="0" applyFont="1" applyFill="1" applyBorder="1" applyAlignment="1">
      <alignment horizontal="center" vertical="center" wrapText="1"/>
    </xf>
    <xf numFmtId="0" fontId="37" fillId="13" borderId="37" xfId="0" applyFont="1" applyFill="1" applyBorder="1" applyAlignment="1">
      <alignment horizontal="center" vertical="center" wrapText="1"/>
    </xf>
    <xf numFmtId="0" fontId="37" fillId="38" borderId="37" xfId="0" applyFont="1" applyFill="1" applyBorder="1" applyAlignment="1">
      <alignment horizontal="center" vertical="center" wrapText="1"/>
    </xf>
    <xf numFmtId="0" fontId="37" fillId="37" borderId="37" xfId="0" applyFont="1" applyFill="1" applyBorder="1" applyAlignment="1">
      <alignment horizontal="center" vertical="center" wrapText="1"/>
    </xf>
    <xf numFmtId="0" fontId="37" fillId="12" borderId="37" xfId="0" applyFont="1" applyFill="1" applyBorder="1" applyAlignment="1">
      <alignment horizontal="center" vertical="center" wrapText="1"/>
    </xf>
    <xf numFmtId="0" fontId="37" fillId="3" borderId="37" xfId="0" applyFont="1" applyFill="1" applyBorder="1" applyAlignment="1">
      <alignment horizontal="center" vertical="center" wrapText="1"/>
    </xf>
    <xf numFmtId="0" fontId="37" fillId="34" borderId="37" xfId="0" applyFont="1" applyFill="1" applyBorder="1" applyAlignment="1">
      <alignment horizontal="center" vertical="center" wrapText="1"/>
    </xf>
    <xf numFmtId="0" fontId="37" fillId="16" borderId="37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7" fillId="0" borderId="29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horizontal="center" vertical="center" wrapText="1"/>
    </xf>
    <xf numFmtId="0" fontId="37" fillId="0" borderId="31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 wrapText="1"/>
    </xf>
    <xf numFmtId="0" fontId="37" fillId="0" borderId="28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39" fillId="0" borderId="20" xfId="0" applyFont="1" applyFill="1" applyBorder="1" applyAlignment="1">
      <alignment horizontal="center" vertical="center" wrapText="1"/>
    </xf>
    <xf numFmtId="0" fontId="39" fillId="0" borderId="38" xfId="0" applyFont="1" applyFill="1" applyBorder="1" applyAlignment="1">
      <alignment horizontal="center" vertical="center" wrapText="1"/>
    </xf>
    <xf numFmtId="0" fontId="39" fillId="0" borderId="39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38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21" fontId="37" fillId="0" borderId="13" xfId="0" applyNumberFormat="1" applyFont="1" applyFill="1" applyBorder="1" applyAlignment="1">
      <alignment horizontal="center" vertical="center" wrapText="1"/>
    </xf>
    <xf numFmtId="21" fontId="37" fillId="0" borderId="16" xfId="0" applyNumberFormat="1" applyFont="1" applyFill="1" applyBorder="1" applyAlignment="1">
      <alignment horizontal="center" vertical="center" wrapText="1"/>
    </xf>
    <xf numFmtId="21" fontId="37" fillId="0" borderId="10" xfId="0" applyNumberFormat="1" applyFont="1" applyFill="1" applyBorder="1" applyAlignment="1">
      <alignment horizontal="center" vertical="center" wrapText="1"/>
    </xf>
    <xf numFmtId="21" fontId="37" fillId="0" borderId="21" xfId="0" applyNumberFormat="1" applyFont="1" applyFill="1" applyBorder="1" applyAlignment="1">
      <alignment horizontal="center" vertical="center" wrapText="1"/>
    </xf>
    <xf numFmtId="21" fontId="37" fillId="0" borderId="27" xfId="0" applyNumberFormat="1" applyFont="1" applyFill="1" applyBorder="1" applyAlignment="1">
      <alignment horizontal="center" vertical="center" wrapText="1"/>
    </xf>
    <xf numFmtId="21" fontId="37" fillId="0" borderId="11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/>
    </xf>
    <xf numFmtId="21" fontId="37" fillId="0" borderId="41" xfId="0" applyNumberFormat="1" applyFont="1" applyFill="1" applyBorder="1" applyAlignment="1">
      <alignment horizontal="center" vertical="center" wrapText="1"/>
    </xf>
    <xf numFmtId="21" fontId="37" fillId="0" borderId="42" xfId="0" applyNumberFormat="1" applyFont="1" applyFill="1" applyBorder="1" applyAlignment="1">
      <alignment horizontal="center" vertical="center" wrapText="1"/>
    </xf>
    <xf numFmtId="165" fontId="38" fillId="0" borderId="27" xfId="0" applyNumberFormat="1" applyFont="1" applyFill="1" applyBorder="1" applyAlignment="1">
      <alignment horizontal="center" vertical="center" wrapText="1"/>
    </xf>
    <xf numFmtId="20" fontId="37" fillId="0" borderId="10" xfId="0" applyNumberFormat="1" applyFont="1" applyFill="1" applyBorder="1" applyAlignment="1">
      <alignment horizontal="center" vertical="center" wrapText="1"/>
    </xf>
    <xf numFmtId="21" fontId="37" fillId="0" borderId="24" xfId="0" applyNumberFormat="1" applyFont="1" applyFill="1" applyBorder="1" applyAlignment="1">
      <alignment horizontal="center" vertical="center" wrapText="1"/>
    </xf>
    <xf numFmtId="21" fontId="37" fillId="0" borderId="0" xfId="0" applyNumberFormat="1" applyFont="1" applyFill="1" applyAlignment="1">
      <alignment horizontal="center" vertical="center" wrapText="1"/>
    </xf>
    <xf numFmtId="21" fontId="37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25">
      <selection activeCell="L55" sqref="L55"/>
    </sheetView>
  </sheetViews>
  <sheetFormatPr defaultColWidth="9.140625" defaultRowHeight="15"/>
  <cols>
    <col min="1" max="2" width="11.140625" style="0" customWidth="1"/>
    <col min="4" max="4" width="21.00390625" style="0" customWidth="1"/>
    <col min="5" max="5" width="17.8515625" style="0" customWidth="1"/>
    <col min="6" max="6" width="31.7109375" style="0" customWidth="1"/>
    <col min="8" max="8" width="9.28125" style="0" bestFit="1" customWidth="1"/>
    <col min="9" max="9" width="27.421875" style="0" customWidth="1"/>
    <col min="12" max="12" width="27.00390625" style="0" customWidth="1"/>
  </cols>
  <sheetData>
    <row r="1" spans="1:13" ht="17.25" thickBot="1">
      <c r="A1" s="3" t="s">
        <v>0</v>
      </c>
      <c r="B1" s="3" t="s">
        <v>152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L1" s="24" t="s">
        <v>4</v>
      </c>
      <c r="M1" s="24" t="s">
        <v>142</v>
      </c>
    </row>
    <row r="2" spans="1:13" ht="14.25">
      <c r="A2" s="15" t="s">
        <v>8</v>
      </c>
      <c r="B2" s="75"/>
      <c r="C2" s="16" t="s">
        <v>9</v>
      </c>
      <c r="D2" s="16" t="s">
        <v>10</v>
      </c>
      <c r="E2" s="16" t="s">
        <v>11</v>
      </c>
      <c r="F2" s="16" t="s">
        <v>12</v>
      </c>
      <c r="G2" s="16" t="s">
        <v>13</v>
      </c>
      <c r="H2" s="16">
        <v>2011</v>
      </c>
      <c r="I2" s="17" t="s">
        <v>14</v>
      </c>
      <c r="J2" s="102" t="s">
        <v>159</v>
      </c>
      <c r="L2" s="22" t="s">
        <v>12</v>
      </c>
      <c r="M2" s="1">
        <f>50+50+50+100+100+100</f>
        <v>450</v>
      </c>
    </row>
    <row r="3" spans="1:13" ht="15" thickBot="1">
      <c r="A3" s="18" t="s">
        <v>8</v>
      </c>
      <c r="B3" s="76"/>
      <c r="C3" s="19" t="s">
        <v>9</v>
      </c>
      <c r="D3" s="19" t="s">
        <v>15</v>
      </c>
      <c r="E3" s="19" t="s">
        <v>16</v>
      </c>
      <c r="F3" s="19" t="s">
        <v>12</v>
      </c>
      <c r="G3" s="19" t="s">
        <v>13</v>
      </c>
      <c r="H3" s="19">
        <v>1973</v>
      </c>
      <c r="I3" s="20" t="s">
        <v>14</v>
      </c>
      <c r="J3" s="102" t="s">
        <v>159</v>
      </c>
      <c r="L3" s="53" t="s">
        <v>20</v>
      </c>
      <c r="M3" s="1">
        <f>50+150</f>
        <v>200</v>
      </c>
    </row>
    <row r="4" spans="1:13" ht="14.25">
      <c r="A4" s="25" t="s">
        <v>17</v>
      </c>
      <c r="B4" s="77"/>
      <c r="C4" s="26" t="s">
        <v>9</v>
      </c>
      <c r="D4" s="26" t="s">
        <v>18</v>
      </c>
      <c r="E4" s="26" t="s">
        <v>19</v>
      </c>
      <c r="F4" s="26" t="s">
        <v>20</v>
      </c>
      <c r="G4" s="26" t="s">
        <v>21</v>
      </c>
      <c r="H4" s="26">
        <v>2007</v>
      </c>
      <c r="I4" s="27" t="s">
        <v>22</v>
      </c>
      <c r="J4" s="111" t="s">
        <v>159</v>
      </c>
      <c r="L4" s="29" t="s">
        <v>25</v>
      </c>
      <c r="M4" s="1">
        <f>50+50+50+50+50+50+50+100+150+150</f>
        <v>750</v>
      </c>
    </row>
    <row r="5" spans="1:13" ht="14.25">
      <c r="A5" s="28" t="s">
        <v>17</v>
      </c>
      <c r="B5" s="78"/>
      <c r="C5" s="29" t="s">
        <v>9</v>
      </c>
      <c r="D5" s="29" t="s">
        <v>23</v>
      </c>
      <c r="E5" s="29" t="s">
        <v>24</v>
      </c>
      <c r="F5" s="29" t="s">
        <v>25</v>
      </c>
      <c r="G5" s="29" t="s">
        <v>13</v>
      </c>
      <c r="H5" s="29">
        <v>2000</v>
      </c>
      <c r="I5" s="30" t="s">
        <v>26</v>
      </c>
      <c r="J5" s="105" t="s">
        <v>159</v>
      </c>
      <c r="L5" s="42" t="s">
        <v>42</v>
      </c>
      <c r="M5" s="1">
        <f>100+100+150</f>
        <v>350</v>
      </c>
    </row>
    <row r="6" spans="1:13" ht="14.25">
      <c r="A6" s="10" t="s">
        <v>17</v>
      </c>
      <c r="B6" s="79"/>
      <c r="C6" s="2" t="s">
        <v>9</v>
      </c>
      <c r="D6" s="2" t="s">
        <v>27</v>
      </c>
      <c r="E6" s="2" t="s">
        <v>28</v>
      </c>
      <c r="F6" s="2" t="s">
        <v>29</v>
      </c>
      <c r="G6" s="2" t="s">
        <v>21</v>
      </c>
      <c r="H6" s="2">
        <v>2007</v>
      </c>
      <c r="I6" s="11" t="s">
        <v>30</v>
      </c>
      <c r="J6" s="104" t="s">
        <v>159</v>
      </c>
      <c r="L6" s="54" t="s">
        <v>49</v>
      </c>
      <c r="M6" s="1">
        <f>100+100</f>
        <v>200</v>
      </c>
    </row>
    <row r="7" spans="1:13" ht="14.25">
      <c r="A7" s="28" t="s">
        <v>17</v>
      </c>
      <c r="B7" s="78"/>
      <c r="C7" s="29" t="s">
        <v>9</v>
      </c>
      <c r="D7" s="29" t="s">
        <v>31</v>
      </c>
      <c r="E7" s="29" t="s">
        <v>32</v>
      </c>
      <c r="F7" s="29" t="s">
        <v>25</v>
      </c>
      <c r="G7" s="29" t="s">
        <v>13</v>
      </c>
      <c r="H7" s="29">
        <v>2000</v>
      </c>
      <c r="I7" s="30" t="s">
        <v>26</v>
      </c>
      <c r="J7" s="105" t="s">
        <v>159</v>
      </c>
      <c r="L7" s="2" t="s">
        <v>29</v>
      </c>
      <c r="M7" s="1">
        <f>50+100+100+150+11*50+5*100+150</f>
        <v>1600</v>
      </c>
    </row>
    <row r="8" spans="1:13" ht="15" thickBot="1">
      <c r="A8" s="31" t="s">
        <v>17</v>
      </c>
      <c r="B8" s="80"/>
      <c r="C8" s="32" t="s">
        <v>9</v>
      </c>
      <c r="D8" s="32" t="s">
        <v>33</v>
      </c>
      <c r="E8" s="32" t="s">
        <v>34</v>
      </c>
      <c r="F8" s="32" t="s">
        <v>25</v>
      </c>
      <c r="G8" s="32" t="s">
        <v>35</v>
      </c>
      <c r="H8" s="32">
        <v>2002</v>
      </c>
      <c r="I8" s="33" t="s">
        <v>26</v>
      </c>
      <c r="J8" s="105" t="s">
        <v>159</v>
      </c>
      <c r="L8" s="58" t="s">
        <v>57</v>
      </c>
      <c r="M8" s="1">
        <f>150</f>
        <v>150</v>
      </c>
    </row>
    <row r="9" spans="1:13" ht="15" thickBot="1">
      <c r="A9" s="12" t="s">
        <v>36</v>
      </c>
      <c r="B9" s="81"/>
      <c r="C9" s="13" t="s">
        <v>9</v>
      </c>
      <c r="D9" s="13" t="s">
        <v>37</v>
      </c>
      <c r="E9" s="13" t="s">
        <v>38</v>
      </c>
      <c r="F9" s="13" t="s">
        <v>29</v>
      </c>
      <c r="G9" s="13" t="s">
        <v>21</v>
      </c>
      <c r="H9" s="13">
        <v>2005</v>
      </c>
      <c r="I9" s="14" t="s">
        <v>30</v>
      </c>
      <c r="J9" s="104" t="s">
        <v>159</v>
      </c>
      <c r="L9" s="60" t="s">
        <v>96</v>
      </c>
      <c r="M9" s="1">
        <f>150+150+100</f>
        <v>400</v>
      </c>
    </row>
    <row r="10" spans="1:13" ht="14.25">
      <c r="A10" s="37" t="s">
        <v>39</v>
      </c>
      <c r="B10" s="82"/>
      <c r="C10" s="38" t="s">
        <v>9</v>
      </c>
      <c r="D10" s="38" t="s">
        <v>40</v>
      </c>
      <c r="E10" s="38" t="s">
        <v>41</v>
      </c>
      <c r="F10" s="38" t="s">
        <v>42</v>
      </c>
      <c r="G10" s="38" t="s">
        <v>35</v>
      </c>
      <c r="H10" s="38">
        <v>2002</v>
      </c>
      <c r="I10" s="39" t="s">
        <v>43</v>
      </c>
      <c r="J10" s="103" t="s">
        <v>159</v>
      </c>
      <c r="L10" s="73" t="s">
        <v>107</v>
      </c>
      <c r="M10" s="1">
        <v>100</v>
      </c>
    </row>
    <row r="11" spans="1:13" ht="14.25">
      <c r="A11" s="40" t="s">
        <v>39</v>
      </c>
      <c r="B11" s="83"/>
      <c r="C11" s="41" t="s">
        <v>9</v>
      </c>
      <c r="D11" s="41" t="s">
        <v>147</v>
      </c>
      <c r="E11" s="41" t="s">
        <v>45</v>
      </c>
      <c r="F11" s="42" t="s">
        <v>42</v>
      </c>
      <c r="G11" s="41" t="s">
        <v>98</v>
      </c>
      <c r="H11" s="41">
        <v>2002</v>
      </c>
      <c r="I11" s="43" t="s">
        <v>146</v>
      </c>
      <c r="J11" s="103" t="s">
        <v>159</v>
      </c>
      <c r="L11" s="74" t="s">
        <v>115</v>
      </c>
      <c r="M11" s="1">
        <v>100</v>
      </c>
    </row>
    <row r="12" spans="1:13" ht="27">
      <c r="A12" s="10" t="s">
        <v>39</v>
      </c>
      <c r="B12" s="79"/>
      <c r="C12" s="2" t="s">
        <v>9</v>
      </c>
      <c r="D12" s="2" t="s">
        <v>44</v>
      </c>
      <c r="E12" s="2" t="s">
        <v>45</v>
      </c>
      <c r="F12" s="2" t="s">
        <v>29</v>
      </c>
      <c r="G12" s="2" t="s">
        <v>46</v>
      </c>
      <c r="H12" s="2">
        <v>2003</v>
      </c>
      <c r="I12" s="11" t="s">
        <v>30</v>
      </c>
      <c r="J12" s="104" t="s">
        <v>159</v>
      </c>
      <c r="L12" s="71" t="s">
        <v>150</v>
      </c>
      <c r="M12" s="1">
        <f>4*150</f>
        <v>600</v>
      </c>
    </row>
    <row r="13" spans="1:13" ht="15" thickBot="1">
      <c r="A13" s="47" t="s">
        <v>39</v>
      </c>
      <c r="B13" s="84"/>
      <c r="C13" s="48" t="s">
        <v>9</v>
      </c>
      <c r="D13" s="48" t="s">
        <v>47</v>
      </c>
      <c r="E13" s="48" t="s">
        <v>48</v>
      </c>
      <c r="F13" s="48" t="s">
        <v>49</v>
      </c>
      <c r="G13" s="48" t="s">
        <v>35</v>
      </c>
      <c r="H13" s="48">
        <v>2002</v>
      </c>
      <c r="I13" s="49" t="s">
        <v>50</v>
      </c>
      <c r="J13" s="112" t="s">
        <v>159</v>
      </c>
      <c r="L13" s="1" t="s">
        <v>151</v>
      </c>
      <c r="M13" s="1">
        <f>M2+M3+M4+M5+M6+M7+M8+M9+M10+M11+M12</f>
        <v>4900</v>
      </c>
    </row>
    <row r="14" spans="1:10" ht="14.25">
      <c r="A14" s="4" t="s">
        <v>51</v>
      </c>
      <c r="B14" s="85"/>
      <c r="C14" s="5" t="s">
        <v>9</v>
      </c>
      <c r="D14" s="5" t="s">
        <v>52</v>
      </c>
      <c r="E14" s="5" t="s">
        <v>53</v>
      </c>
      <c r="F14" s="5" t="s">
        <v>29</v>
      </c>
      <c r="G14" s="5" t="s">
        <v>54</v>
      </c>
      <c r="H14" s="5">
        <v>1974</v>
      </c>
      <c r="I14" s="6" t="s">
        <v>30</v>
      </c>
      <c r="J14" s="104" t="s">
        <v>159</v>
      </c>
    </row>
    <row r="15" spans="1:10" ht="14.25">
      <c r="A15" s="44" t="s">
        <v>51</v>
      </c>
      <c r="B15" s="86"/>
      <c r="C15" s="45" t="s">
        <v>9</v>
      </c>
      <c r="D15" s="45" t="s">
        <v>144</v>
      </c>
      <c r="E15" s="45" t="s">
        <v>145</v>
      </c>
      <c r="F15" s="45" t="s">
        <v>42</v>
      </c>
      <c r="G15" s="45" t="s">
        <v>35</v>
      </c>
      <c r="H15" s="45">
        <v>2000</v>
      </c>
      <c r="I15" s="46" t="s">
        <v>146</v>
      </c>
      <c r="J15" s="103" t="s">
        <v>159</v>
      </c>
    </row>
    <row r="16" spans="1:10" ht="15" thickBot="1">
      <c r="A16" s="55" t="s">
        <v>51</v>
      </c>
      <c r="B16" s="87"/>
      <c r="C16" s="56" t="s">
        <v>9</v>
      </c>
      <c r="D16" s="56" t="s">
        <v>55</v>
      </c>
      <c r="E16" s="56" t="s">
        <v>56</v>
      </c>
      <c r="F16" s="56" t="s">
        <v>57</v>
      </c>
      <c r="G16" s="56" t="s">
        <v>35</v>
      </c>
      <c r="H16" s="56">
        <v>2000</v>
      </c>
      <c r="I16" s="57" t="s">
        <v>58</v>
      </c>
      <c r="J16" s="110" t="s">
        <v>159</v>
      </c>
    </row>
    <row r="17" spans="1:10" ht="14.25">
      <c r="A17" s="4" t="s">
        <v>59</v>
      </c>
      <c r="B17" s="85"/>
      <c r="C17" s="5" t="s">
        <v>60</v>
      </c>
      <c r="D17" s="5" t="s">
        <v>61</v>
      </c>
      <c r="E17" s="5" t="s">
        <v>62</v>
      </c>
      <c r="F17" s="5" t="s">
        <v>29</v>
      </c>
      <c r="G17" s="5" t="s">
        <v>13</v>
      </c>
      <c r="H17" s="5">
        <v>2009</v>
      </c>
      <c r="I17" s="6" t="s">
        <v>30</v>
      </c>
      <c r="J17" s="104" t="s">
        <v>159</v>
      </c>
    </row>
    <row r="18" spans="1:10" ht="14.25">
      <c r="A18" s="10" t="s">
        <v>59</v>
      </c>
      <c r="B18" s="79"/>
      <c r="C18" s="2" t="s">
        <v>60</v>
      </c>
      <c r="D18" s="2" t="s">
        <v>63</v>
      </c>
      <c r="E18" s="2" t="s">
        <v>64</v>
      </c>
      <c r="F18" s="2" t="s">
        <v>29</v>
      </c>
      <c r="G18" s="2" t="s">
        <v>21</v>
      </c>
      <c r="H18" s="2">
        <v>2009</v>
      </c>
      <c r="I18" s="11" t="s">
        <v>30</v>
      </c>
      <c r="J18" s="104" t="s">
        <v>159</v>
      </c>
    </row>
    <row r="19" spans="1:10" ht="14.25">
      <c r="A19" s="10" t="s">
        <v>59</v>
      </c>
      <c r="B19" s="79"/>
      <c r="C19" s="2" t="s">
        <v>60</v>
      </c>
      <c r="D19" s="2" t="s">
        <v>65</v>
      </c>
      <c r="E19" s="2" t="s">
        <v>66</v>
      </c>
      <c r="F19" s="2" t="s">
        <v>29</v>
      </c>
      <c r="G19" s="2" t="s">
        <v>13</v>
      </c>
      <c r="H19" s="2">
        <v>2009</v>
      </c>
      <c r="I19" s="11" t="s">
        <v>30</v>
      </c>
      <c r="J19" s="104" t="s">
        <v>159</v>
      </c>
    </row>
    <row r="20" spans="1:10" ht="14.25">
      <c r="A20" s="10" t="s">
        <v>59</v>
      </c>
      <c r="B20" s="79"/>
      <c r="C20" s="2" t="s">
        <v>60</v>
      </c>
      <c r="D20" s="2" t="s">
        <v>67</v>
      </c>
      <c r="E20" s="2" t="s">
        <v>68</v>
      </c>
      <c r="F20" s="2" t="s">
        <v>29</v>
      </c>
      <c r="G20" s="2" t="s">
        <v>21</v>
      </c>
      <c r="H20" s="2">
        <v>2008</v>
      </c>
      <c r="I20" s="11" t="s">
        <v>30</v>
      </c>
      <c r="J20" s="104" t="s">
        <v>159</v>
      </c>
    </row>
    <row r="21" spans="1:10" ht="14.25">
      <c r="A21" s="10" t="s">
        <v>59</v>
      </c>
      <c r="B21" s="79"/>
      <c r="C21" s="2" t="s">
        <v>60</v>
      </c>
      <c r="D21" s="2" t="s">
        <v>69</v>
      </c>
      <c r="E21" s="2" t="s">
        <v>70</v>
      </c>
      <c r="F21" s="2" t="s">
        <v>29</v>
      </c>
      <c r="G21" s="2" t="s">
        <v>46</v>
      </c>
      <c r="H21" s="2">
        <v>2008</v>
      </c>
      <c r="I21" s="11" t="s">
        <v>30</v>
      </c>
      <c r="J21" s="104" t="s">
        <v>159</v>
      </c>
    </row>
    <row r="22" spans="1:10" ht="14.25">
      <c r="A22" s="10" t="s">
        <v>59</v>
      </c>
      <c r="B22" s="79"/>
      <c r="C22" s="2" t="s">
        <v>60</v>
      </c>
      <c r="D22" s="2" t="s">
        <v>71</v>
      </c>
      <c r="E22" s="2" t="s">
        <v>72</v>
      </c>
      <c r="F22" s="2" t="s">
        <v>29</v>
      </c>
      <c r="G22" s="2" t="s">
        <v>21</v>
      </c>
      <c r="H22" s="2">
        <v>2008</v>
      </c>
      <c r="I22" s="11" t="s">
        <v>30</v>
      </c>
      <c r="J22" s="104" t="s">
        <v>159</v>
      </c>
    </row>
    <row r="23" spans="1:10" ht="15" thickBot="1">
      <c r="A23" s="7" t="s">
        <v>59</v>
      </c>
      <c r="B23" s="88"/>
      <c r="C23" s="8" t="s">
        <v>60</v>
      </c>
      <c r="D23" s="8" t="s">
        <v>73</v>
      </c>
      <c r="E23" s="8" t="s">
        <v>74</v>
      </c>
      <c r="F23" s="8" t="s">
        <v>29</v>
      </c>
      <c r="G23" s="8" t="s">
        <v>21</v>
      </c>
      <c r="H23" s="8">
        <v>2009</v>
      </c>
      <c r="I23" s="9" t="s">
        <v>30</v>
      </c>
      <c r="J23" s="104" t="s">
        <v>159</v>
      </c>
    </row>
    <row r="24" spans="1:10" ht="14.25">
      <c r="A24" s="34" t="s">
        <v>75</v>
      </c>
      <c r="B24" s="89"/>
      <c r="C24" s="35" t="s">
        <v>60</v>
      </c>
      <c r="D24" s="35" t="s">
        <v>76</v>
      </c>
      <c r="E24" s="35" t="s">
        <v>70</v>
      </c>
      <c r="F24" s="35" t="s">
        <v>25</v>
      </c>
      <c r="G24" s="35" t="s">
        <v>21</v>
      </c>
      <c r="H24" s="35">
        <v>2006</v>
      </c>
      <c r="I24" s="36" t="s">
        <v>26</v>
      </c>
      <c r="J24" s="104" t="s">
        <v>159</v>
      </c>
    </row>
    <row r="25" spans="1:10" ht="14.25">
      <c r="A25" s="10" t="s">
        <v>75</v>
      </c>
      <c r="B25" s="79"/>
      <c r="C25" s="2" t="s">
        <v>60</v>
      </c>
      <c r="D25" s="2" t="s">
        <v>77</v>
      </c>
      <c r="E25" s="2" t="s">
        <v>78</v>
      </c>
      <c r="F25" s="2" t="s">
        <v>29</v>
      </c>
      <c r="G25" s="2" t="s">
        <v>46</v>
      </c>
      <c r="H25" s="2">
        <v>2007</v>
      </c>
      <c r="I25" s="11" t="s">
        <v>30</v>
      </c>
      <c r="J25" s="104" t="s">
        <v>159</v>
      </c>
    </row>
    <row r="26" spans="1:10" ht="14.25">
      <c r="A26" s="10" t="s">
        <v>75</v>
      </c>
      <c r="B26" s="79"/>
      <c r="C26" s="2" t="s">
        <v>60</v>
      </c>
      <c r="D26" s="2" t="s">
        <v>79</v>
      </c>
      <c r="E26" s="2" t="s">
        <v>80</v>
      </c>
      <c r="F26" s="2" t="s">
        <v>29</v>
      </c>
      <c r="G26" s="2" t="s">
        <v>46</v>
      </c>
      <c r="H26" s="2">
        <v>2007</v>
      </c>
      <c r="I26" s="11" t="s">
        <v>30</v>
      </c>
      <c r="J26" s="104" t="s">
        <v>159</v>
      </c>
    </row>
    <row r="27" spans="1:10" ht="14.25">
      <c r="A27" s="21" t="s">
        <v>75</v>
      </c>
      <c r="B27" s="90"/>
      <c r="C27" s="22" t="s">
        <v>60</v>
      </c>
      <c r="D27" s="22" t="s">
        <v>81</v>
      </c>
      <c r="E27" s="22" t="s">
        <v>66</v>
      </c>
      <c r="F27" s="22" t="s">
        <v>12</v>
      </c>
      <c r="G27" s="22" t="s">
        <v>46</v>
      </c>
      <c r="H27" s="22">
        <v>2006</v>
      </c>
      <c r="I27" s="23" t="s">
        <v>14</v>
      </c>
      <c r="J27" s="102" t="s">
        <v>159</v>
      </c>
    </row>
    <row r="28" spans="1:10" ht="14.25">
      <c r="A28" s="10" t="s">
        <v>75</v>
      </c>
      <c r="B28" s="79"/>
      <c r="C28" s="2" t="s">
        <v>60</v>
      </c>
      <c r="D28" s="2" t="s">
        <v>82</v>
      </c>
      <c r="E28" s="2" t="s">
        <v>83</v>
      </c>
      <c r="F28" s="2" t="s">
        <v>29</v>
      </c>
      <c r="G28" s="2" t="s">
        <v>84</v>
      </c>
      <c r="H28" s="2">
        <v>2006</v>
      </c>
      <c r="I28" s="11" t="s">
        <v>30</v>
      </c>
      <c r="J28" s="104" t="s">
        <v>159</v>
      </c>
    </row>
    <row r="29" spans="1:10" ht="14.25">
      <c r="A29" s="28" t="s">
        <v>75</v>
      </c>
      <c r="B29" s="78"/>
      <c r="C29" s="29" t="s">
        <v>60</v>
      </c>
      <c r="D29" s="29" t="s">
        <v>143</v>
      </c>
      <c r="E29" s="29" t="s">
        <v>62</v>
      </c>
      <c r="F29" s="29" t="s">
        <v>25</v>
      </c>
      <c r="G29" s="29" t="s">
        <v>21</v>
      </c>
      <c r="H29" s="29">
        <v>2007</v>
      </c>
      <c r="I29" s="30" t="s">
        <v>26</v>
      </c>
      <c r="J29" s="105" t="s">
        <v>159</v>
      </c>
    </row>
    <row r="30" spans="1:10" ht="14.25">
      <c r="A30" s="10" t="s">
        <v>75</v>
      </c>
      <c r="B30" s="79"/>
      <c r="C30" s="2" t="s">
        <v>60</v>
      </c>
      <c r="D30" s="2" t="s">
        <v>85</v>
      </c>
      <c r="E30" s="2" t="s">
        <v>86</v>
      </c>
      <c r="F30" s="2" t="s">
        <v>29</v>
      </c>
      <c r="G30" s="2" t="s">
        <v>21</v>
      </c>
      <c r="H30" s="2">
        <v>2006</v>
      </c>
      <c r="I30" s="11" t="s">
        <v>30</v>
      </c>
      <c r="J30" s="104" t="s">
        <v>159</v>
      </c>
    </row>
    <row r="31" spans="1:10" ht="14.25">
      <c r="A31" s="28" t="s">
        <v>75</v>
      </c>
      <c r="B31" s="78"/>
      <c r="C31" s="29" t="s">
        <v>60</v>
      </c>
      <c r="D31" s="29" t="s">
        <v>87</v>
      </c>
      <c r="E31" s="29" t="s">
        <v>88</v>
      </c>
      <c r="F31" s="29" t="s">
        <v>25</v>
      </c>
      <c r="G31" s="29" t="s">
        <v>84</v>
      </c>
      <c r="H31" s="29">
        <v>2007</v>
      </c>
      <c r="I31" s="30" t="s">
        <v>26</v>
      </c>
      <c r="J31" s="105" t="s">
        <v>159</v>
      </c>
    </row>
    <row r="32" spans="1:10" ht="15" thickBot="1">
      <c r="A32" s="31" t="s">
        <v>75</v>
      </c>
      <c r="B32" s="80"/>
      <c r="C32" s="32" t="s">
        <v>60</v>
      </c>
      <c r="D32" s="32" t="s">
        <v>89</v>
      </c>
      <c r="E32" s="32" t="s">
        <v>86</v>
      </c>
      <c r="F32" s="32" t="s">
        <v>25</v>
      </c>
      <c r="G32" s="32" t="s">
        <v>13</v>
      </c>
      <c r="H32" s="32">
        <v>2007</v>
      </c>
      <c r="I32" s="33" t="s">
        <v>26</v>
      </c>
      <c r="J32" s="105" t="s">
        <v>159</v>
      </c>
    </row>
    <row r="33" spans="1:10" ht="14.25">
      <c r="A33" s="4" t="s">
        <v>90</v>
      </c>
      <c r="B33" s="85"/>
      <c r="C33" s="5" t="s">
        <v>60</v>
      </c>
      <c r="D33" s="5" t="s">
        <v>91</v>
      </c>
      <c r="E33" s="5" t="s">
        <v>92</v>
      </c>
      <c r="F33" s="5" t="s">
        <v>29</v>
      </c>
      <c r="G33" s="5" t="s">
        <v>46</v>
      </c>
      <c r="H33" s="5">
        <v>2004</v>
      </c>
      <c r="I33" s="6" t="s">
        <v>30</v>
      </c>
      <c r="J33" s="105" t="s">
        <v>159</v>
      </c>
    </row>
    <row r="34" spans="1:10" ht="14.25">
      <c r="A34" s="10" t="s">
        <v>90</v>
      </c>
      <c r="B34" s="79"/>
      <c r="C34" s="2" t="s">
        <v>60</v>
      </c>
      <c r="D34" s="2" t="s">
        <v>93</v>
      </c>
      <c r="E34" s="2" t="s">
        <v>94</v>
      </c>
      <c r="F34" s="2" t="s">
        <v>29</v>
      </c>
      <c r="G34" s="2" t="s">
        <v>46</v>
      </c>
      <c r="H34" s="2">
        <v>2005</v>
      </c>
      <c r="I34" s="11" t="s">
        <v>30</v>
      </c>
      <c r="J34" s="104" t="s">
        <v>159</v>
      </c>
    </row>
    <row r="35" spans="1:10" ht="14.25">
      <c r="A35" s="59" t="s">
        <v>90</v>
      </c>
      <c r="B35" s="91"/>
      <c r="C35" s="60" t="s">
        <v>60</v>
      </c>
      <c r="D35" s="60" t="s">
        <v>95</v>
      </c>
      <c r="E35" s="60" t="s">
        <v>68</v>
      </c>
      <c r="F35" s="60" t="s">
        <v>96</v>
      </c>
      <c r="G35" s="60" t="s">
        <v>46</v>
      </c>
      <c r="H35" s="60">
        <v>2005</v>
      </c>
      <c r="I35" s="61" t="s">
        <v>97</v>
      </c>
      <c r="J35" s="106" t="s">
        <v>159</v>
      </c>
    </row>
    <row r="36" spans="1:10" ht="14.25">
      <c r="A36" s="21" t="s">
        <v>90</v>
      </c>
      <c r="B36" s="90"/>
      <c r="C36" s="22" t="s">
        <v>60</v>
      </c>
      <c r="D36" s="22" t="s">
        <v>81</v>
      </c>
      <c r="E36" s="22" t="s">
        <v>70</v>
      </c>
      <c r="F36" s="22" t="s">
        <v>12</v>
      </c>
      <c r="G36" s="22" t="s">
        <v>98</v>
      </c>
      <c r="H36" s="22">
        <v>2003</v>
      </c>
      <c r="I36" s="23" t="s">
        <v>14</v>
      </c>
      <c r="J36" s="105" t="s">
        <v>159</v>
      </c>
    </row>
    <row r="37" spans="1:10" ht="14.25">
      <c r="A37" s="21" t="s">
        <v>90</v>
      </c>
      <c r="B37" s="90"/>
      <c r="C37" s="22" t="s">
        <v>60</v>
      </c>
      <c r="D37" s="22" t="s">
        <v>99</v>
      </c>
      <c r="E37" s="22" t="s">
        <v>72</v>
      </c>
      <c r="F37" s="22" t="s">
        <v>12</v>
      </c>
      <c r="G37" s="22" t="s">
        <v>84</v>
      </c>
      <c r="H37" s="22">
        <v>2004</v>
      </c>
      <c r="I37" s="23" t="s">
        <v>14</v>
      </c>
      <c r="J37" s="102" t="s">
        <v>159</v>
      </c>
    </row>
    <row r="38" spans="1:10" ht="14.25">
      <c r="A38" s="10" t="s">
        <v>90</v>
      </c>
      <c r="B38" s="79"/>
      <c r="C38" s="2" t="s">
        <v>60</v>
      </c>
      <c r="D38" s="2" t="s">
        <v>100</v>
      </c>
      <c r="E38" s="2" t="s">
        <v>101</v>
      </c>
      <c r="F38" s="2" t="s">
        <v>29</v>
      </c>
      <c r="G38" s="2" t="s">
        <v>21</v>
      </c>
      <c r="H38" s="2">
        <v>2005</v>
      </c>
      <c r="I38" s="11" t="s">
        <v>30</v>
      </c>
      <c r="J38" s="104" t="s">
        <v>159</v>
      </c>
    </row>
    <row r="39" spans="1:10" ht="14.25">
      <c r="A39" s="21" t="s">
        <v>90</v>
      </c>
      <c r="B39" s="90"/>
      <c r="C39" s="22" t="s">
        <v>60</v>
      </c>
      <c r="D39" s="22" t="s">
        <v>102</v>
      </c>
      <c r="E39" s="22" t="s">
        <v>92</v>
      </c>
      <c r="F39" s="22" t="s">
        <v>12</v>
      </c>
      <c r="G39" s="22" t="s">
        <v>98</v>
      </c>
      <c r="H39" s="22">
        <v>2003</v>
      </c>
      <c r="I39" s="23" t="s">
        <v>14</v>
      </c>
      <c r="J39" s="102" t="s">
        <v>159</v>
      </c>
    </row>
    <row r="40" spans="1:10" ht="14.25">
      <c r="A40" s="10" t="s">
        <v>90</v>
      </c>
      <c r="B40" s="79"/>
      <c r="C40" s="2" t="s">
        <v>60</v>
      </c>
      <c r="D40" s="2" t="s">
        <v>103</v>
      </c>
      <c r="E40" s="2" t="s">
        <v>104</v>
      </c>
      <c r="F40" s="2" t="s">
        <v>29</v>
      </c>
      <c r="G40" s="2" t="s">
        <v>46</v>
      </c>
      <c r="H40" s="2">
        <v>2005</v>
      </c>
      <c r="I40" s="11" t="s">
        <v>30</v>
      </c>
      <c r="J40" s="104" t="s">
        <v>159</v>
      </c>
    </row>
    <row r="41" spans="1:10" ht="15" thickBot="1">
      <c r="A41" s="62" t="s">
        <v>90</v>
      </c>
      <c r="B41" s="92"/>
      <c r="C41" s="63" t="s">
        <v>60</v>
      </c>
      <c r="D41" s="63" t="s">
        <v>105</v>
      </c>
      <c r="E41" s="63" t="s">
        <v>106</v>
      </c>
      <c r="F41" s="63" t="s">
        <v>107</v>
      </c>
      <c r="G41" s="63" t="s">
        <v>46</v>
      </c>
      <c r="H41" s="63">
        <v>2005</v>
      </c>
      <c r="I41" s="64" t="s">
        <v>108</v>
      </c>
      <c r="J41" s="109" t="s">
        <v>159</v>
      </c>
    </row>
    <row r="42" spans="1:10" ht="14.25">
      <c r="A42" s="50" t="s">
        <v>109</v>
      </c>
      <c r="B42" s="93"/>
      <c r="C42" s="51" t="s">
        <v>60</v>
      </c>
      <c r="D42" s="51" t="s">
        <v>110</v>
      </c>
      <c r="E42" s="51" t="s">
        <v>104</v>
      </c>
      <c r="F42" s="51" t="s">
        <v>49</v>
      </c>
      <c r="G42" s="51" t="s">
        <v>98</v>
      </c>
      <c r="H42" s="51">
        <v>2003</v>
      </c>
      <c r="I42" s="52" t="s">
        <v>50</v>
      </c>
      <c r="J42" s="112" t="s">
        <v>159</v>
      </c>
    </row>
    <row r="43" spans="1:10" ht="14.25">
      <c r="A43" s="28" t="s">
        <v>109</v>
      </c>
      <c r="B43" s="78"/>
      <c r="C43" s="29" t="s">
        <v>60</v>
      </c>
      <c r="D43" s="29" t="s">
        <v>111</v>
      </c>
      <c r="E43" s="29" t="s">
        <v>112</v>
      </c>
      <c r="F43" s="29" t="s">
        <v>25</v>
      </c>
      <c r="G43" s="29" t="s">
        <v>13</v>
      </c>
      <c r="H43" s="29">
        <v>2001</v>
      </c>
      <c r="I43" s="30" t="s">
        <v>26</v>
      </c>
      <c r="J43" s="105" t="s">
        <v>159</v>
      </c>
    </row>
    <row r="44" spans="1:10" ht="14.25">
      <c r="A44" s="10" t="s">
        <v>109</v>
      </c>
      <c r="B44" s="79"/>
      <c r="C44" s="2" t="s">
        <v>60</v>
      </c>
      <c r="D44" s="2" t="s">
        <v>148</v>
      </c>
      <c r="E44" s="2" t="s">
        <v>106</v>
      </c>
      <c r="F44" s="2" t="s">
        <v>29</v>
      </c>
      <c r="G44" s="2" t="s">
        <v>149</v>
      </c>
      <c r="H44" s="2">
        <v>2002</v>
      </c>
      <c r="I44" s="11" t="s">
        <v>30</v>
      </c>
      <c r="J44" s="104" t="s">
        <v>159</v>
      </c>
    </row>
    <row r="45" spans="1:10" ht="15" thickBot="1">
      <c r="A45" s="66" t="s">
        <v>109</v>
      </c>
      <c r="B45" s="94"/>
      <c r="C45" s="67" t="s">
        <v>60</v>
      </c>
      <c r="D45" s="67" t="s">
        <v>113</v>
      </c>
      <c r="E45" s="67" t="s">
        <v>114</v>
      </c>
      <c r="F45" s="67" t="s">
        <v>115</v>
      </c>
      <c r="G45" s="67" t="s">
        <v>13</v>
      </c>
      <c r="H45" s="67">
        <v>2001</v>
      </c>
      <c r="I45" s="68" t="s">
        <v>116</v>
      </c>
      <c r="J45" s="108" t="s">
        <v>159</v>
      </c>
    </row>
    <row r="46" spans="1:10" ht="14.25">
      <c r="A46" s="25" t="s">
        <v>117</v>
      </c>
      <c r="B46" s="77"/>
      <c r="C46" s="26" t="s">
        <v>60</v>
      </c>
      <c r="D46" s="26" t="s">
        <v>118</v>
      </c>
      <c r="E46" s="26" t="s">
        <v>101</v>
      </c>
      <c r="F46" s="26" t="s">
        <v>20</v>
      </c>
      <c r="G46" s="26" t="s">
        <v>13</v>
      </c>
      <c r="H46" s="26">
        <v>1983</v>
      </c>
      <c r="I46" s="27" t="s">
        <v>22</v>
      </c>
      <c r="J46" s="111" t="s">
        <v>159</v>
      </c>
    </row>
    <row r="47" spans="1:10" ht="14.25">
      <c r="A47" s="10" t="s">
        <v>117</v>
      </c>
      <c r="B47" s="79"/>
      <c r="C47" s="2" t="s">
        <v>60</v>
      </c>
      <c r="D47" s="2" t="s">
        <v>119</v>
      </c>
      <c r="E47" s="2" t="s">
        <v>72</v>
      </c>
      <c r="F47" s="2" t="s">
        <v>29</v>
      </c>
      <c r="G47" s="2" t="s">
        <v>98</v>
      </c>
      <c r="H47" s="2">
        <v>1990</v>
      </c>
      <c r="I47" s="11" t="s">
        <v>30</v>
      </c>
      <c r="J47" s="104" t="s">
        <v>159</v>
      </c>
    </row>
    <row r="48" spans="1:10" ht="14.25">
      <c r="A48" s="59" t="s">
        <v>117</v>
      </c>
      <c r="B48" s="91"/>
      <c r="C48" s="60" t="s">
        <v>60</v>
      </c>
      <c r="D48" s="60" t="s">
        <v>95</v>
      </c>
      <c r="E48" s="60" t="s">
        <v>80</v>
      </c>
      <c r="F48" s="60" t="s">
        <v>96</v>
      </c>
      <c r="G48" s="60" t="s">
        <v>120</v>
      </c>
      <c r="H48" s="60">
        <v>1976</v>
      </c>
      <c r="I48" s="61" t="s">
        <v>97</v>
      </c>
      <c r="J48" s="106" t="s">
        <v>159</v>
      </c>
    </row>
    <row r="49" spans="1:10" ht="14.25">
      <c r="A49" s="10" t="s">
        <v>117</v>
      </c>
      <c r="B49" s="79"/>
      <c r="C49" s="2" t="s">
        <v>60</v>
      </c>
      <c r="D49" s="2" t="s">
        <v>121</v>
      </c>
      <c r="E49" s="2" t="s">
        <v>122</v>
      </c>
      <c r="F49" s="2" t="s">
        <v>29</v>
      </c>
      <c r="G49" s="2" t="s">
        <v>35</v>
      </c>
      <c r="H49" s="2">
        <v>1999</v>
      </c>
      <c r="I49" s="11" t="s">
        <v>123</v>
      </c>
      <c r="J49" s="104" t="s">
        <v>159</v>
      </c>
    </row>
    <row r="50" spans="1:10" ht="14.25">
      <c r="A50" s="28" t="s">
        <v>117</v>
      </c>
      <c r="B50" s="78"/>
      <c r="C50" s="29" t="s">
        <v>60</v>
      </c>
      <c r="D50" s="29" t="s">
        <v>111</v>
      </c>
      <c r="E50" s="29" t="s">
        <v>124</v>
      </c>
      <c r="F50" s="29" t="s">
        <v>25</v>
      </c>
      <c r="G50" s="29" t="s">
        <v>13</v>
      </c>
      <c r="H50" s="29">
        <v>1976</v>
      </c>
      <c r="I50" s="30" t="s">
        <v>26</v>
      </c>
      <c r="J50" s="105" t="s">
        <v>159</v>
      </c>
    </row>
    <row r="51" spans="1:10" ht="14.25">
      <c r="A51" s="28" t="s">
        <v>117</v>
      </c>
      <c r="B51" s="78"/>
      <c r="C51" s="29" t="s">
        <v>60</v>
      </c>
      <c r="D51" s="29" t="s">
        <v>125</v>
      </c>
      <c r="E51" s="29" t="s">
        <v>126</v>
      </c>
      <c r="F51" s="29" t="s">
        <v>25</v>
      </c>
      <c r="G51" s="29" t="s">
        <v>13</v>
      </c>
      <c r="H51" s="29">
        <v>1987</v>
      </c>
      <c r="I51" s="30" t="s">
        <v>26</v>
      </c>
      <c r="J51" s="105" t="s">
        <v>159</v>
      </c>
    </row>
    <row r="52" spans="1:10" ht="14.25">
      <c r="A52" s="70" t="s">
        <v>117</v>
      </c>
      <c r="B52" s="95"/>
      <c r="C52" s="71" t="s">
        <v>60</v>
      </c>
      <c r="D52" s="71" t="s">
        <v>127</v>
      </c>
      <c r="E52" s="71" t="s">
        <v>114</v>
      </c>
      <c r="F52" s="71" t="s">
        <v>128</v>
      </c>
      <c r="G52" s="71" t="s">
        <v>129</v>
      </c>
      <c r="H52" s="71">
        <v>1975</v>
      </c>
      <c r="I52" s="72" t="s">
        <v>130</v>
      </c>
      <c r="J52" s="107" t="s">
        <v>159</v>
      </c>
    </row>
    <row r="53" spans="1:10" ht="14.25">
      <c r="A53" s="59" t="s">
        <v>117</v>
      </c>
      <c r="B53" s="91"/>
      <c r="C53" s="60" t="s">
        <v>60</v>
      </c>
      <c r="D53" s="60" t="s">
        <v>131</v>
      </c>
      <c r="E53" s="60" t="s">
        <v>92</v>
      </c>
      <c r="F53" s="60" t="s">
        <v>96</v>
      </c>
      <c r="G53" s="60" t="s">
        <v>35</v>
      </c>
      <c r="H53" s="60">
        <v>1986</v>
      </c>
      <c r="I53" s="61" t="s">
        <v>97</v>
      </c>
      <c r="J53" s="106" t="s">
        <v>159</v>
      </c>
    </row>
    <row r="54" spans="1:10" ht="14.25">
      <c r="A54" s="70" t="s">
        <v>117</v>
      </c>
      <c r="B54" s="95"/>
      <c r="C54" s="71" t="s">
        <v>60</v>
      </c>
      <c r="D54" s="71" t="s">
        <v>132</v>
      </c>
      <c r="E54" s="71" t="s">
        <v>80</v>
      </c>
      <c r="F54" s="71" t="s">
        <v>133</v>
      </c>
      <c r="G54" s="71" t="s">
        <v>129</v>
      </c>
      <c r="H54" s="71">
        <v>1987</v>
      </c>
      <c r="I54" s="72" t="s">
        <v>134</v>
      </c>
      <c r="J54" s="107" t="s">
        <v>159</v>
      </c>
    </row>
    <row r="55" spans="1:10" ht="14.25">
      <c r="A55" s="70" t="s">
        <v>117</v>
      </c>
      <c r="B55" s="95"/>
      <c r="C55" s="71" t="s">
        <v>60</v>
      </c>
      <c r="D55" s="71" t="s">
        <v>135</v>
      </c>
      <c r="E55" s="71" t="s">
        <v>136</v>
      </c>
      <c r="F55" s="71" t="s">
        <v>137</v>
      </c>
      <c r="G55" s="71" t="s">
        <v>98</v>
      </c>
      <c r="H55" s="71">
        <v>1988</v>
      </c>
      <c r="I55" s="72" t="s">
        <v>138</v>
      </c>
      <c r="J55" s="107" t="s">
        <v>159</v>
      </c>
    </row>
    <row r="56" spans="1:10" ht="14.25">
      <c r="A56" s="70" t="s">
        <v>117</v>
      </c>
      <c r="B56" s="95"/>
      <c r="C56" s="71" t="s">
        <v>60</v>
      </c>
      <c r="D56" s="71" t="s">
        <v>139</v>
      </c>
      <c r="E56" s="71" t="s">
        <v>70</v>
      </c>
      <c r="F56" s="71" t="s">
        <v>140</v>
      </c>
      <c r="G56" s="71" t="s">
        <v>13</v>
      </c>
      <c r="H56" s="71">
        <v>1968</v>
      </c>
      <c r="I56" s="72" t="s">
        <v>141</v>
      </c>
      <c r="J56" s="107" t="s">
        <v>159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4">
      <selection activeCell="N60" sqref="N60"/>
    </sheetView>
  </sheetViews>
  <sheetFormatPr defaultColWidth="9.140625" defaultRowHeight="15"/>
  <cols>
    <col min="1" max="1" width="9.8515625" style="0" customWidth="1"/>
    <col min="2" max="2" width="0.13671875" style="0" customWidth="1"/>
    <col min="3" max="3" width="8.8515625" style="0" hidden="1" customWidth="1"/>
    <col min="4" max="4" width="14.28125" style="0" customWidth="1"/>
    <col min="5" max="5" width="12.28125" style="0" customWidth="1"/>
    <col min="6" max="6" width="21.8515625" style="0" customWidth="1"/>
    <col min="7" max="7" width="7.57421875" style="0" customWidth="1"/>
    <col min="8" max="8" width="7.28125" style="0" customWidth="1"/>
    <col min="9" max="9" width="8.28125" style="0" customWidth="1"/>
    <col min="10" max="10" width="7.28125" style="0" customWidth="1"/>
    <col min="11" max="11" width="7.57421875" style="134" customWidth="1"/>
    <col min="12" max="12" width="7.8515625" style="0" customWidth="1"/>
  </cols>
  <sheetData>
    <row r="1" spans="1:13" ht="21" customHeight="1" thickBot="1">
      <c r="A1" s="113" t="s">
        <v>0</v>
      </c>
      <c r="B1" s="113" t="s">
        <v>152</v>
      </c>
      <c r="C1" s="113" t="s">
        <v>1</v>
      </c>
      <c r="D1" s="113" t="s">
        <v>2</v>
      </c>
      <c r="E1" s="113" t="s">
        <v>3</v>
      </c>
      <c r="F1" s="113" t="s">
        <v>4</v>
      </c>
      <c r="G1" s="113" t="s">
        <v>5</v>
      </c>
      <c r="H1" s="113" t="s">
        <v>6</v>
      </c>
      <c r="I1" s="113" t="s">
        <v>217</v>
      </c>
      <c r="J1" s="133" t="s">
        <v>218</v>
      </c>
      <c r="K1" s="144" t="s">
        <v>219</v>
      </c>
      <c r="L1" s="133" t="s">
        <v>220</v>
      </c>
      <c r="M1" s="133" t="s">
        <v>221</v>
      </c>
    </row>
    <row r="2" spans="1:13" ht="14.25">
      <c r="A2" s="128" t="s">
        <v>8</v>
      </c>
      <c r="B2" s="114">
        <v>42</v>
      </c>
      <c r="C2" s="115" t="s">
        <v>9</v>
      </c>
      <c r="D2" s="115" t="s">
        <v>10</v>
      </c>
      <c r="E2" s="115" t="s">
        <v>11</v>
      </c>
      <c r="F2" s="115" t="s">
        <v>12</v>
      </c>
      <c r="G2" s="115" t="s">
        <v>13</v>
      </c>
      <c r="H2" s="115">
        <v>2011</v>
      </c>
      <c r="I2" s="135">
        <v>0.018564814814814815</v>
      </c>
      <c r="J2" s="134">
        <v>0.0006944444444444445</v>
      </c>
      <c r="K2" s="134">
        <v>0.0006944444444444445</v>
      </c>
      <c r="L2" s="141">
        <f>I2-J2+K2</f>
        <v>0.018564814814814815</v>
      </c>
      <c r="M2">
        <v>1</v>
      </c>
    </row>
    <row r="3" spans="1:13" ht="15" thickBot="1">
      <c r="A3" s="130"/>
      <c r="B3" s="116">
        <v>40</v>
      </c>
      <c r="C3" s="65" t="s">
        <v>9</v>
      </c>
      <c r="D3" s="65" t="s">
        <v>15</v>
      </c>
      <c r="E3" s="65" t="s">
        <v>16</v>
      </c>
      <c r="F3" s="65" t="s">
        <v>12</v>
      </c>
      <c r="G3" s="65" t="s">
        <v>13</v>
      </c>
      <c r="H3" s="65">
        <v>1973</v>
      </c>
      <c r="I3" s="136">
        <v>0.015381944444444443</v>
      </c>
      <c r="J3" s="134">
        <v>0.0020833333333333333</v>
      </c>
      <c r="K3" s="134">
        <v>0.001388888888888889</v>
      </c>
      <c r="L3" s="141">
        <f>I3-J3+K3</f>
        <v>0.0146875</v>
      </c>
      <c r="M3" t="s">
        <v>222</v>
      </c>
    </row>
    <row r="4" spans="1:10" ht="14.25">
      <c r="A4" s="125"/>
      <c r="J4" s="134"/>
    </row>
    <row r="5" spans="1:13" ht="15" thickBot="1">
      <c r="A5" s="129" t="s">
        <v>17</v>
      </c>
      <c r="B5" s="117">
        <v>4</v>
      </c>
      <c r="C5" s="69" t="s">
        <v>9</v>
      </c>
      <c r="D5" s="69" t="s">
        <v>27</v>
      </c>
      <c r="E5" s="69" t="s">
        <v>28</v>
      </c>
      <c r="F5" s="69" t="s">
        <v>29</v>
      </c>
      <c r="G5" s="69" t="s">
        <v>21</v>
      </c>
      <c r="H5" s="69">
        <v>2007</v>
      </c>
      <c r="I5" s="137">
        <v>0.014398148148148148</v>
      </c>
      <c r="J5" s="134">
        <v>0.002777777777777778</v>
      </c>
      <c r="K5" s="134">
        <v>0.0006944444444444445</v>
      </c>
      <c r="L5" s="141">
        <f>I5-J5+K5</f>
        <v>0.012314814814814813</v>
      </c>
      <c r="M5">
        <v>1</v>
      </c>
    </row>
    <row r="6" spans="1:13" ht="14.25">
      <c r="A6" s="129"/>
      <c r="B6" s="117"/>
      <c r="C6" s="69"/>
      <c r="D6" s="115" t="s">
        <v>31</v>
      </c>
      <c r="E6" s="115" t="s">
        <v>32</v>
      </c>
      <c r="F6" s="115" t="s">
        <v>25</v>
      </c>
      <c r="G6" s="115" t="s">
        <v>13</v>
      </c>
      <c r="H6" s="115">
        <v>2000</v>
      </c>
      <c r="I6" s="135">
        <v>0.022777777777777775</v>
      </c>
      <c r="J6" s="134">
        <v>0.009722222222222222</v>
      </c>
      <c r="K6" s="134">
        <v>0.001388888888888889</v>
      </c>
      <c r="L6" s="141">
        <f>I6-J6+K6</f>
        <v>0.014444444444444442</v>
      </c>
      <c r="M6" t="s">
        <v>222</v>
      </c>
    </row>
    <row r="7" spans="1:13" ht="14.25">
      <c r="A7" s="129"/>
      <c r="B7" s="117">
        <v>23</v>
      </c>
      <c r="C7" s="69" t="s">
        <v>9</v>
      </c>
      <c r="D7" s="69" t="s">
        <v>23</v>
      </c>
      <c r="E7" s="69" t="s">
        <v>24</v>
      </c>
      <c r="F7" s="69" t="s">
        <v>25</v>
      </c>
      <c r="G7" s="69" t="s">
        <v>13</v>
      </c>
      <c r="H7" s="69">
        <v>2000</v>
      </c>
      <c r="I7" s="137">
        <v>0.022777777777777775</v>
      </c>
      <c r="J7" s="134">
        <v>0.010416666666666666</v>
      </c>
      <c r="K7" s="134">
        <v>0.001388888888888889</v>
      </c>
      <c r="L7" s="141">
        <f>I7-J7+K7</f>
        <v>0.013749999999999998</v>
      </c>
      <c r="M7" t="s">
        <v>222</v>
      </c>
    </row>
    <row r="8" spans="1:13" ht="15" thickBot="1">
      <c r="A8" s="129"/>
      <c r="B8" s="116">
        <v>33</v>
      </c>
      <c r="C8" s="65" t="s">
        <v>9</v>
      </c>
      <c r="D8" s="65" t="s">
        <v>33</v>
      </c>
      <c r="E8" s="65" t="s">
        <v>34</v>
      </c>
      <c r="F8" s="65" t="s">
        <v>25</v>
      </c>
      <c r="G8" s="65" t="s">
        <v>35</v>
      </c>
      <c r="H8" s="65">
        <v>2002</v>
      </c>
      <c r="I8" s="136">
        <v>0.02175925925925926</v>
      </c>
      <c r="J8" s="134">
        <v>0.009027777777777779</v>
      </c>
      <c r="K8" s="134">
        <v>0.0020833333333333333</v>
      </c>
      <c r="L8" s="141">
        <f>I8-J8+K8</f>
        <v>0.014814814814814814</v>
      </c>
      <c r="M8" t="s">
        <v>222</v>
      </c>
    </row>
    <row r="9" spans="1:10" ht="15" thickBot="1">
      <c r="A9" s="125"/>
      <c r="J9" s="134"/>
    </row>
    <row r="10" spans="1:13" ht="15" thickBot="1">
      <c r="A10" s="126" t="s">
        <v>36</v>
      </c>
      <c r="B10" s="118">
        <v>26</v>
      </c>
      <c r="C10" s="119" t="s">
        <v>9</v>
      </c>
      <c r="D10" s="119" t="s">
        <v>37</v>
      </c>
      <c r="E10" s="119" t="s">
        <v>38</v>
      </c>
      <c r="F10" s="119" t="s">
        <v>29</v>
      </c>
      <c r="G10" s="119" t="s">
        <v>21</v>
      </c>
      <c r="H10" s="119">
        <v>2005</v>
      </c>
      <c r="I10" s="138">
        <v>0.03135416666666666</v>
      </c>
      <c r="J10" s="134">
        <v>0.002777777777777778</v>
      </c>
      <c r="L10" s="141">
        <f>I10-J10</f>
        <v>0.028576388888888884</v>
      </c>
      <c r="M10">
        <v>1</v>
      </c>
    </row>
    <row r="11" spans="1:10" ht="14.25">
      <c r="A11" s="125"/>
      <c r="J11" s="134"/>
    </row>
    <row r="12" spans="1:13" ht="15" thickBot="1">
      <c r="A12" s="129" t="s">
        <v>39</v>
      </c>
      <c r="B12" s="120">
        <v>48</v>
      </c>
      <c r="C12" s="121" t="s">
        <v>9</v>
      </c>
      <c r="D12" s="121" t="s">
        <v>40</v>
      </c>
      <c r="E12" s="121" t="s">
        <v>41</v>
      </c>
      <c r="F12" s="69" t="s">
        <v>42</v>
      </c>
      <c r="G12" s="121" t="s">
        <v>35</v>
      </c>
      <c r="H12" s="121">
        <v>2002</v>
      </c>
      <c r="I12" s="146">
        <v>0.016354166666666666</v>
      </c>
      <c r="J12" s="134">
        <v>0.003472222222222222</v>
      </c>
      <c r="L12" s="141">
        <f>I12-J12</f>
        <v>0.012881944444444444</v>
      </c>
      <c r="M12">
        <v>1</v>
      </c>
    </row>
    <row r="13" spans="1:13" ht="14.25">
      <c r="A13" s="129"/>
      <c r="B13" s="120"/>
      <c r="C13" s="121"/>
      <c r="D13" s="115" t="s">
        <v>147</v>
      </c>
      <c r="E13" s="115" t="s">
        <v>45</v>
      </c>
      <c r="F13" s="115" t="s">
        <v>42</v>
      </c>
      <c r="G13" s="115" t="s">
        <v>98</v>
      </c>
      <c r="H13" s="115">
        <v>2002</v>
      </c>
      <c r="I13" s="135">
        <v>0.01375</v>
      </c>
      <c r="J13" s="134">
        <v>0.0006944444444444445</v>
      </c>
      <c r="L13" s="141">
        <f>I13-J13</f>
        <v>0.013055555555555556</v>
      </c>
      <c r="M13">
        <v>2</v>
      </c>
    </row>
    <row r="14" spans="1:13" ht="14.25">
      <c r="A14" s="129"/>
      <c r="B14" s="117">
        <v>50</v>
      </c>
      <c r="C14" s="69" t="s">
        <v>9</v>
      </c>
      <c r="D14" s="69" t="s">
        <v>44</v>
      </c>
      <c r="E14" s="69" t="s">
        <v>45</v>
      </c>
      <c r="F14" s="69" t="s">
        <v>29</v>
      </c>
      <c r="G14" s="69" t="s">
        <v>46</v>
      </c>
      <c r="H14" s="69">
        <v>2003</v>
      </c>
      <c r="I14" s="145">
        <v>0.026400462962962962</v>
      </c>
      <c r="J14" s="134">
        <v>0.0020833333333333333</v>
      </c>
      <c r="L14" s="141">
        <f>I14-J14</f>
        <v>0.02431712962962963</v>
      </c>
      <c r="M14">
        <v>3</v>
      </c>
    </row>
    <row r="15" spans="1:10" ht="15" thickBot="1">
      <c r="A15" s="125"/>
      <c r="J15" s="134"/>
    </row>
    <row r="16" spans="1:13" ht="14.25">
      <c r="A16" s="128" t="s">
        <v>51</v>
      </c>
      <c r="B16" s="114">
        <v>20</v>
      </c>
      <c r="C16" s="115" t="s">
        <v>9</v>
      </c>
      <c r="D16" s="115" t="s">
        <v>55</v>
      </c>
      <c r="E16" s="115" t="s">
        <v>56</v>
      </c>
      <c r="F16" s="115" t="s">
        <v>57</v>
      </c>
      <c r="G16" s="115" t="s">
        <v>35</v>
      </c>
      <c r="H16" s="115">
        <v>2000</v>
      </c>
      <c r="I16" s="135">
        <v>0.011608796296296296</v>
      </c>
      <c r="J16" s="134">
        <v>0.001388888888888889</v>
      </c>
      <c r="L16" s="141">
        <f>I16-J16</f>
        <v>0.010219907407407407</v>
      </c>
      <c r="M16">
        <v>1</v>
      </c>
    </row>
    <row r="17" spans="1:13" ht="14.25">
      <c r="A17" s="129"/>
      <c r="B17" s="122">
        <v>36</v>
      </c>
      <c r="C17" s="123" t="s">
        <v>9</v>
      </c>
      <c r="D17" s="123" t="s">
        <v>52</v>
      </c>
      <c r="E17" s="123" t="s">
        <v>53</v>
      </c>
      <c r="F17" s="123" t="s">
        <v>29</v>
      </c>
      <c r="G17" s="123" t="s">
        <v>54</v>
      </c>
      <c r="H17" s="123">
        <v>1974</v>
      </c>
      <c r="I17" s="139">
        <v>0.017002314814814814</v>
      </c>
      <c r="J17" s="134">
        <v>0.005555555555555556</v>
      </c>
      <c r="L17" s="141">
        <f>I17-J17</f>
        <v>0.011446759259259257</v>
      </c>
      <c r="M17">
        <v>2</v>
      </c>
    </row>
    <row r="18" spans="1:13" ht="14.25">
      <c r="A18" s="129"/>
      <c r="B18" s="122">
        <v>35</v>
      </c>
      <c r="C18" s="123" t="s">
        <v>9</v>
      </c>
      <c r="D18" s="123" t="s">
        <v>144</v>
      </c>
      <c r="E18" s="123" t="s">
        <v>145</v>
      </c>
      <c r="F18" s="123" t="s">
        <v>42</v>
      </c>
      <c r="G18" s="123" t="s">
        <v>35</v>
      </c>
      <c r="H18" s="123">
        <v>2000</v>
      </c>
      <c r="I18" s="139">
        <v>0.01810185185185185</v>
      </c>
      <c r="J18" s="134">
        <v>0.004166666666666667</v>
      </c>
      <c r="L18" s="141">
        <f>I18-J18</f>
        <v>0.013935185185185186</v>
      </c>
      <c r="M18">
        <v>3</v>
      </c>
    </row>
    <row r="19" spans="1:13" ht="14.25">
      <c r="A19" s="129"/>
      <c r="B19" s="122">
        <v>13</v>
      </c>
      <c r="C19" s="123" t="s">
        <v>9</v>
      </c>
      <c r="D19" s="123" t="s">
        <v>144</v>
      </c>
      <c r="E19" s="123" t="s">
        <v>212</v>
      </c>
      <c r="F19" s="123" t="s">
        <v>42</v>
      </c>
      <c r="G19" s="123" t="s">
        <v>213</v>
      </c>
      <c r="H19" s="123">
        <v>1970</v>
      </c>
      <c r="I19" s="139">
        <v>0.03071759259259259</v>
      </c>
      <c r="J19" s="134">
        <v>0.011111111111111112</v>
      </c>
      <c r="L19" s="141">
        <f>I19-J19</f>
        <v>0.01960648148148148</v>
      </c>
      <c r="M19">
        <v>4</v>
      </c>
    </row>
    <row r="20" spans="1:13" ht="15" thickBot="1">
      <c r="A20" s="130"/>
      <c r="B20" s="116">
        <v>31</v>
      </c>
      <c r="C20" s="65" t="s">
        <v>9</v>
      </c>
      <c r="D20" s="65" t="s">
        <v>214</v>
      </c>
      <c r="E20" s="65"/>
      <c r="F20" s="65"/>
      <c r="G20" s="65"/>
      <c r="H20" s="65"/>
      <c r="I20" s="136">
        <v>0.03234953703703704</v>
      </c>
      <c r="J20" s="134">
        <v>0.012499999999999999</v>
      </c>
      <c r="L20" s="141">
        <f>I20-J20</f>
        <v>0.01984953703703704</v>
      </c>
      <c r="M20">
        <v>5</v>
      </c>
    </row>
    <row r="21" spans="1:10" ht="14.25">
      <c r="A21" s="125"/>
      <c r="J21" s="134"/>
    </row>
    <row r="22" spans="1:13" ht="14.25">
      <c r="A22" s="129" t="s">
        <v>59</v>
      </c>
      <c r="B22" s="117">
        <v>6</v>
      </c>
      <c r="C22" s="69" t="s">
        <v>60</v>
      </c>
      <c r="D22" s="69" t="s">
        <v>69</v>
      </c>
      <c r="E22" s="69" t="s">
        <v>70</v>
      </c>
      <c r="F22" s="69" t="s">
        <v>29</v>
      </c>
      <c r="G22" s="69" t="s">
        <v>46</v>
      </c>
      <c r="H22" s="69">
        <v>2008</v>
      </c>
      <c r="I22" s="137">
        <v>0.011504629629629629</v>
      </c>
      <c r="J22" s="134">
        <v>0.002777777777777778</v>
      </c>
      <c r="K22" s="134">
        <v>0.0006944444444444445</v>
      </c>
      <c r="L22" s="141">
        <f>I22-J22+K22</f>
        <v>0.009421296296296294</v>
      </c>
      <c r="M22">
        <v>1</v>
      </c>
    </row>
    <row r="23" spans="1:13" ht="14.25">
      <c r="A23" s="129"/>
      <c r="B23" s="117">
        <v>30</v>
      </c>
      <c r="C23" s="69" t="s">
        <v>60</v>
      </c>
      <c r="D23" s="69" t="s">
        <v>67</v>
      </c>
      <c r="E23" s="69" t="s">
        <v>68</v>
      </c>
      <c r="F23" s="69" t="s">
        <v>29</v>
      </c>
      <c r="G23" s="69" t="s">
        <v>21</v>
      </c>
      <c r="H23" s="69">
        <v>2008</v>
      </c>
      <c r="I23" s="137">
        <v>0.014780092592592595</v>
      </c>
      <c r="J23" s="134">
        <v>0.0062499999999999995</v>
      </c>
      <c r="K23" s="134">
        <v>0.001388888888888889</v>
      </c>
      <c r="L23" s="141">
        <f>I23-J23+K23</f>
        <v>0.009918981481481485</v>
      </c>
      <c r="M23">
        <v>2</v>
      </c>
    </row>
    <row r="24" spans="1:13" ht="14.25">
      <c r="A24" s="129"/>
      <c r="B24" s="117">
        <v>49</v>
      </c>
      <c r="C24" s="69" t="s">
        <v>60</v>
      </c>
      <c r="D24" s="69" t="s">
        <v>65</v>
      </c>
      <c r="E24" s="69" t="s">
        <v>66</v>
      </c>
      <c r="F24" s="69" t="s">
        <v>29</v>
      </c>
      <c r="G24" s="69" t="s">
        <v>13</v>
      </c>
      <c r="H24" s="69">
        <v>2009</v>
      </c>
      <c r="I24" s="137">
        <v>0.014201388888888888</v>
      </c>
      <c r="J24" s="134">
        <v>0.004861111111111111</v>
      </c>
      <c r="K24" s="134">
        <v>0.001388888888888889</v>
      </c>
      <c r="L24" s="141">
        <f>I24-J24+K24</f>
        <v>0.010729166666666666</v>
      </c>
      <c r="M24">
        <v>3</v>
      </c>
    </row>
    <row r="25" spans="1:13" ht="14.25">
      <c r="A25" s="129"/>
      <c r="B25" s="117">
        <v>25</v>
      </c>
      <c r="C25" s="69" t="s">
        <v>60</v>
      </c>
      <c r="D25" s="69" t="s">
        <v>71</v>
      </c>
      <c r="E25" s="69" t="s">
        <v>72</v>
      </c>
      <c r="F25" s="69" t="s">
        <v>29</v>
      </c>
      <c r="G25" s="69" t="s">
        <v>21</v>
      </c>
      <c r="H25" s="69">
        <v>2008</v>
      </c>
      <c r="I25" s="137">
        <v>0.01709490740740741</v>
      </c>
      <c r="J25" s="134">
        <v>0.006944444444444444</v>
      </c>
      <c r="K25" s="134">
        <v>0.001388888888888889</v>
      </c>
      <c r="L25" s="141">
        <f>I25-J25+K25</f>
        <v>0.011539351851851854</v>
      </c>
      <c r="M25">
        <v>4</v>
      </c>
    </row>
    <row r="26" spans="1:13" ht="14.25">
      <c r="A26" s="129"/>
      <c r="B26" s="117">
        <v>28</v>
      </c>
      <c r="C26" s="69" t="s">
        <v>60</v>
      </c>
      <c r="D26" s="69" t="s">
        <v>61</v>
      </c>
      <c r="E26" s="69" t="s">
        <v>62</v>
      </c>
      <c r="F26" s="69" t="s">
        <v>29</v>
      </c>
      <c r="G26" s="69" t="s">
        <v>13</v>
      </c>
      <c r="H26" s="69">
        <v>2009</v>
      </c>
      <c r="I26" s="137">
        <v>0.015185185185185185</v>
      </c>
      <c r="J26" s="134">
        <v>0.004166666666666667</v>
      </c>
      <c r="K26" s="134">
        <v>0.001388888888888889</v>
      </c>
      <c r="L26" s="141">
        <f>I26-J26+K26</f>
        <v>0.012407407407407407</v>
      </c>
      <c r="M26">
        <v>5</v>
      </c>
    </row>
    <row r="27" spans="1:13" ht="15" thickBot="1">
      <c r="A27" s="129"/>
      <c r="B27" s="131"/>
      <c r="C27" s="132"/>
      <c r="D27" s="65" t="s">
        <v>63</v>
      </c>
      <c r="E27" s="65" t="s">
        <v>64</v>
      </c>
      <c r="F27" s="65" t="s">
        <v>29</v>
      </c>
      <c r="G27" s="65" t="s">
        <v>21</v>
      </c>
      <c r="H27" s="65">
        <v>2009</v>
      </c>
      <c r="I27" s="136">
        <v>0.01678240740740741</v>
      </c>
      <c r="J27" s="134">
        <v>0.0020833333333333333</v>
      </c>
      <c r="K27" s="134">
        <v>0.001388888888888889</v>
      </c>
      <c r="L27" s="141">
        <f>I27-J27+K27</f>
        <v>0.016087962962962964</v>
      </c>
      <c r="M27">
        <v>6</v>
      </c>
    </row>
    <row r="28" spans="1:13" ht="15" thickBot="1">
      <c r="A28" s="130"/>
      <c r="B28" s="116">
        <v>18</v>
      </c>
      <c r="C28" s="65" t="s">
        <v>60</v>
      </c>
      <c r="D28" s="115" t="s">
        <v>73</v>
      </c>
      <c r="E28" s="115" t="s">
        <v>74</v>
      </c>
      <c r="F28" s="115" t="s">
        <v>29</v>
      </c>
      <c r="G28" s="115" t="s">
        <v>21</v>
      </c>
      <c r="H28" s="115">
        <v>2009</v>
      </c>
      <c r="I28" s="135">
        <v>0.022048611111111113</v>
      </c>
      <c r="J28" s="134">
        <v>0.0006944444444444445</v>
      </c>
      <c r="K28" s="134">
        <v>0.002777777777777778</v>
      </c>
      <c r="L28" s="141">
        <f>I28-J28+K28</f>
        <v>0.024131944444444445</v>
      </c>
      <c r="M28">
        <v>7</v>
      </c>
    </row>
    <row r="29" spans="1:10" ht="15" thickBot="1">
      <c r="A29" s="125"/>
      <c r="J29" s="134"/>
    </row>
    <row r="30" spans="1:13" ht="14.25">
      <c r="A30" s="128" t="s">
        <v>75</v>
      </c>
      <c r="B30" s="114">
        <v>27</v>
      </c>
      <c r="C30" s="115" t="s">
        <v>60</v>
      </c>
      <c r="D30" s="69" t="s">
        <v>79</v>
      </c>
      <c r="E30" s="69" t="s">
        <v>80</v>
      </c>
      <c r="F30" s="69" t="s">
        <v>29</v>
      </c>
      <c r="G30" s="69" t="s">
        <v>46</v>
      </c>
      <c r="H30" s="69">
        <v>2007</v>
      </c>
      <c r="I30" s="137">
        <v>0.014224537037037037</v>
      </c>
      <c r="J30" s="134">
        <v>0.007638888888888889</v>
      </c>
      <c r="K30" s="134">
        <v>0</v>
      </c>
      <c r="L30" s="141">
        <f>I30-J30+K30</f>
        <v>0.006585648148148149</v>
      </c>
      <c r="M30">
        <v>1</v>
      </c>
    </row>
    <row r="31" spans="1:13" ht="14.25">
      <c r="A31" s="129"/>
      <c r="B31" s="117">
        <v>52</v>
      </c>
      <c r="C31" s="69" t="s">
        <v>60</v>
      </c>
      <c r="D31" s="69" t="s">
        <v>82</v>
      </c>
      <c r="E31" s="69" t="s">
        <v>83</v>
      </c>
      <c r="F31" s="69" t="s">
        <v>29</v>
      </c>
      <c r="G31" s="69" t="s">
        <v>84</v>
      </c>
      <c r="H31" s="69">
        <v>2006</v>
      </c>
      <c r="I31" s="137">
        <v>0.013993055555555555</v>
      </c>
      <c r="J31" s="134">
        <v>0.0062499999999999995</v>
      </c>
      <c r="K31" s="134">
        <v>0.001388888888888889</v>
      </c>
      <c r="L31" s="141">
        <f>I31-J31+K31</f>
        <v>0.009131944444444444</v>
      </c>
      <c r="M31">
        <v>2</v>
      </c>
    </row>
    <row r="32" spans="1:13" ht="14.25">
      <c r="A32" s="129"/>
      <c r="B32" s="117">
        <v>44</v>
      </c>
      <c r="C32" s="69" t="s">
        <v>60</v>
      </c>
      <c r="D32" s="69" t="s">
        <v>77</v>
      </c>
      <c r="E32" s="69" t="s">
        <v>78</v>
      </c>
      <c r="F32" s="69" t="s">
        <v>29</v>
      </c>
      <c r="G32" s="69" t="s">
        <v>46</v>
      </c>
      <c r="H32" s="69">
        <v>2007</v>
      </c>
      <c r="I32" s="137">
        <v>0.01329861111111111</v>
      </c>
      <c r="J32" s="134">
        <v>0.004861111111111111</v>
      </c>
      <c r="K32" s="134">
        <v>0.001388888888888889</v>
      </c>
      <c r="L32" s="141">
        <f>I32-J32+K32</f>
        <v>0.009826388888888888</v>
      </c>
      <c r="M32">
        <v>3</v>
      </c>
    </row>
    <row r="33" spans="1:13" ht="14.25">
      <c r="A33" s="129"/>
      <c r="B33" s="117">
        <v>34</v>
      </c>
      <c r="C33" s="69" t="s">
        <v>60</v>
      </c>
      <c r="D33" s="69" t="s">
        <v>81</v>
      </c>
      <c r="E33" s="69" t="s">
        <v>66</v>
      </c>
      <c r="F33" s="69" t="s">
        <v>12</v>
      </c>
      <c r="G33" s="69" t="s">
        <v>46</v>
      </c>
      <c r="H33" s="69">
        <v>2006</v>
      </c>
      <c r="I33" s="137">
        <v>0.014571759259259258</v>
      </c>
      <c r="J33" s="134">
        <v>0.003472222222222222</v>
      </c>
      <c r="K33" s="134">
        <v>0.0006944444444444445</v>
      </c>
      <c r="L33" s="141">
        <f>I33-J33+K33</f>
        <v>0.01179398148148148</v>
      </c>
      <c r="M33">
        <v>4</v>
      </c>
    </row>
    <row r="34" spans="1:13" ht="15" thickBot="1">
      <c r="A34" s="129"/>
      <c r="B34" s="117">
        <v>14</v>
      </c>
      <c r="C34" s="69" t="s">
        <v>60</v>
      </c>
      <c r="D34" s="69" t="s">
        <v>76</v>
      </c>
      <c r="E34" s="69" t="s">
        <v>70</v>
      </c>
      <c r="F34" s="69" t="s">
        <v>25</v>
      </c>
      <c r="G34" s="69" t="s">
        <v>21</v>
      </c>
      <c r="H34" s="69">
        <v>2006</v>
      </c>
      <c r="I34" s="137">
        <v>0.02021990740740741</v>
      </c>
      <c r="J34" s="134">
        <v>0.009722222222222222</v>
      </c>
      <c r="K34" s="134">
        <v>0.001388888888888889</v>
      </c>
      <c r="L34" s="141">
        <f>I34-J34+K34</f>
        <v>0.011886574074074075</v>
      </c>
      <c r="M34">
        <v>5</v>
      </c>
    </row>
    <row r="35" spans="1:13" ht="14.25">
      <c r="A35" s="129"/>
      <c r="B35" s="117">
        <v>29</v>
      </c>
      <c r="C35" s="69" t="s">
        <v>60</v>
      </c>
      <c r="D35" s="115" t="s">
        <v>87</v>
      </c>
      <c r="E35" s="115" t="s">
        <v>88</v>
      </c>
      <c r="F35" s="115" t="s">
        <v>25</v>
      </c>
      <c r="G35" s="115" t="s">
        <v>84</v>
      </c>
      <c r="H35" s="115">
        <v>2007</v>
      </c>
      <c r="I35" s="135">
        <v>0.02048611111111111</v>
      </c>
      <c r="J35" s="134">
        <v>0.009027777777777779</v>
      </c>
      <c r="K35" s="134">
        <v>0.001388888888888889</v>
      </c>
      <c r="L35" s="141">
        <f>I35-J35+K35</f>
        <v>0.012847222222222222</v>
      </c>
      <c r="M35">
        <v>6</v>
      </c>
    </row>
    <row r="36" spans="1:13" ht="15" thickBot="1">
      <c r="A36" s="130"/>
      <c r="B36" s="116">
        <v>21</v>
      </c>
      <c r="C36" s="65" t="s">
        <v>60</v>
      </c>
      <c r="D36" s="65" t="s">
        <v>85</v>
      </c>
      <c r="E36" s="65" t="s">
        <v>86</v>
      </c>
      <c r="F36" s="65" t="s">
        <v>29</v>
      </c>
      <c r="G36" s="65" t="s">
        <v>21</v>
      </c>
      <c r="H36" s="65">
        <v>2006</v>
      </c>
      <c r="I36" s="136">
        <v>0.0146875</v>
      </c>
      <c r="J36" s="134">
        <v>0.002777777777777778</v>
      </c>
      <c r="K36" s="134">
        <v>0.001388888888888889</v>
      </c>
      <c r="L36" s="141">
        <f>I36-J36+K36</f>
        <v>0.01329861111111111</v>
      </c>
      <c r="M36">
        <v>7</v>
      </c>
    </row>
    <row r="37" spans="1:10" ht="15" thickBot="1">
      <c r="A37" s="125"/>
      <c r="J37" s="134"/>
    </row>
    <row r="38" spans="1:13" ht="14.25">
      <c r="A38" s="128" t="s">
        <v>90</v>
      </c>
      <c r="B38" s="114">
        <v>41</v>
      </c>
      <c r="C38" s="115" t="s">
        <v>60</v>
      </c>
      <c r="D38" s="115" t="s">
        <v>103</v>
      </c>
      <c r="E38" s="115" t="s">
        <v>104</v>
      </c>
      <c r="F38" s="115" t="s">
        <v>29</v>
      </c>
      <c r="G38" s="115" t="s">
        <v>46</v>
      </c>
      <c r="H38" s="115">
        <v>2005</v>
      </c>
      <c r="I38" s="135">
        <v>0.02262731481481482</v>
      </c>
      <c r="J38" s="134">
        <v>0.008333333333333333</v>
      </c>
      <c r="L38" s="141">
        <f>I38-J38</f>
        <v>0.014293981481481486</v>
      </c>
      <c r="M38">
        <v>1</v>
      </c>
    </row>
    <row r="39" spans="1:13" ht="14.25">
      <c r="A39" s="129"/>
      <c r="B39" s="117">
        <v>1</v>
      </c>
      <c r="C39" s="69" t="s">
        <v>60</v>
      </c>
      <c r="D39" s="69" t="s">
        <v>105</v>
      </c>
      <c r="E39" s="69" t="s">
        <v>106</v>
      </c>
      <c r="F39" s="69" t="s">
        <v>107</v>
      </c>
      <c r="G39" s="69" t="s">
        <v>46</v>
      </c>
      <c r="H39" s="69">
        <v>2005</v>
      </c>
      <c r="I39" s="137">
        <v>0.01678240740740741</v>
      </c>
      <c r="J39" s="134">
        <v>0.0020833333333333333</v>
      </c>
      <c r="L39" s="141">
        <f>I39-J39</f>
        <v>0.014699074074074076</v>
      </c>
      <c r="M39">
        <v>2</v>
      </c>
    </row>
    <row r="40" spans="1:13" ht="14.25">
      <c r="A40" s="129"/>
      <c r="B40" s="117">
        <v>15</v>
      </c>
      <c r="C40" s="69" t="s">
        <v>60</v>
      </c>
      <c r="D40" s="69" t="s">
        <v>91</v>
      </c>
      <c r="E40" s="69" t="s">
        <v>92</v>
      </c>
      <c r="F40" s="69" t="s">
        <v>29</v>
      </c>
      <c r="G40" s="69" t="s">
        <v>46</v>
      </c>
      <c r="H40" s="69">
        <v>2004</v>
      </c>
      <c r="I40" s="137">
        <v>0.023750000000000004</v>
      </c>
      <c r="J40" s="134">
        <v>0.0062499999999999995</v>
      </c>
      <c r="L40" s="141">
        <f>I40-J40</f>
        <v>0.017500000000000005</v>
      </c>
      <c r="M40">
        <v>3</v>
      </c>
    </row>
    <row r="41" spans="1:13" ht="14.25">
      <c r="A41" s="129"/>
      <c r="B41" s="117">
        <v>46</v>
      </c>
      <c r="C41" s="69" t="s">
        <v>60</v>
      </c>
      <c r="D41" s="69" t="s">
        <v>93</v>
      </c>
      <c r="E41" s="69" t="s">
        <v>94</v>
      </c>
      <c r="F41" s="69" t="s">
        <v>29</v>
      </c>
      <c r="G41" s="69" t="s">
        <v>46</v>
      </c>
      <c r="H41" s="69">
        <v>2005</v>
      </c>
      <c r="I41" s="137">
        <v>0.0241087962962963</v>
      </c>
      <c r="J41" s="134">
        <v>0.003472222222222222</v>
      </c>
      <c r="L41" s="141">
        <f>I41-J41</f>
        <v>0.020636574074074078</v>
      </c>
      <c r="M41">
        <v>4</v>
      </c>
    </row>
    <row r="42" spans="1:13" ht="14.25">
      <c r="A42" s="129"/>
      <c r="B42" s="117">
        <v>16</v>
      </c>
      <c r="C42" s="69" t="s">
        <v>60</v>
      </c>
      <c r="D42" s="69" t="s">
        <v>215</v>
      </c>
      <c r="E42" s="69" t="s">
        <v>216</v>
      </c>
      <c r="F42" s="69" t="s">
        <v>29</v>
      </c>
      <c r="G42" s="69" t="s">
        <v>46</v>
      </c>
      <c r="H42" s="69">
        <v>2005</v>
      </c>
      <c r="I42" s="148">
        <v>0.02390046296296296</v>
      </c>
      <c r="J42" s="134">
        <v>0.001388888888888889</v>
      </c>
      <c r="L42" s="141">
        <f>I42-J42</f>
        <v>0.022511574074074073</v>
      </c>
      <c r="M42">
        <v>5</v>
      </c>
    </row>
    <row r="43" spans="1:13" ht="14.25">
      <c r="A43" s="129"/>
      <c r="B43" s="117">
        <v>45</v>
      </c>
      <c r="C43" s="69" t="s">
        <v>60</v>
      </c>
      <c r="D43" s="69" t="s">
        <v>99</v>
      </c>
      <c r="E43" s="69" t="s">
        <v>72</v>
      </c>
      <c r="F43" s="69" t="s">
        <v>12</v>
      </c>
      <c r="G43" s="69" t="s">
        <v>84</v>
      </c>
      <c r="H43" s="69">
        <v>2004</v>
      </c>
      <c r="I43" s="137">
        <v>0.027696759259259258</v>
      </c>
      <c r="J43" s="134">
        <v>0.004861111111111111</v>
      </c>
      <c r="L43" s="141">
        <f>I43-J43</f>
        <v>0.022835648148148147</v>
      </c>
      <c r="M43">
        <v>6</v>
      </c>
    </row>
    <row r="44" spans="1:13" ht="14.25">
      <c r="A44" s="129"/>
      <c r="B44" s="117">
        <v>24</v>
      </c>
      <c r="C44" s="69" t="s">
        <v>60</v>
      </c>
      <c r="D44" s="69" t="s">
        <v>100</v>
      </c>
      <c r="E44" s="69" t="s">
        <v>101</v>
      </c>
      <c r="F44" s="69" t="s">
        <v>29</v>
      </c>
      <c r="G44" s="69" t="s">
        <v>21</v>
      </c>
      <c r="H44" s="69">
        <v>2005</v>
      </c>
      <c r="I44" s="137">
        <v>0.03224537037037037</v>
      </c>
      <c r="J44" s="134">
        <v>0.007638888888888889</v>
      </c>
      <c r="L44" s="141">
        <f>I44-J44</f>
        <v>0.02460648148148148</v>
      </c>
      <c r="M44">
        <v>7</v>
      </c>
    </row>
    <row r="45" spans="1:13" ht="15" thickBot="1">
      <c r="A45" s="129"/>
      <c r="B45" s="131">
        <v>47</v>
      </c>
      <c r="C45" s="132" t="s">
        <v>60</v>
      </c>
      <c r="D45" s="132" t="s">
        <v>102</v>
      </c>
      <c r="E45" s="132" t="s">
        <v>92</v>
      </c>
      <c r="F45" s="69" t="s">
        <v>12</v>
      </c>
      <c r="G45" s="65" t="s">
        <v>98</v>
      </c>
      <c r="H45" s="132">
        <v>2003</v>
      </c>
      <c r="I45" s="147">
        <v>0.017175925925925924</v>
      </c>
      <c r="J45" s="134">
        <v>0.0006944444444444445</v>
      </c>
      <c r="L45" s="141">
        <f>I45-J45</f>
        <v>0.01648148148148148</v>
      </c>
      <c r="M45" t="s">
        <v>222</v>
      </c>
    </row>
    <row r="46" spans="1:13" ht="15" thickBot="1">
      <c r="A46" s="130"/>
      <c r="B46" s="116">
        <v>2</v>
      </c>
      <c r="C46" s="65" t="s">
        <v>60</v>
      </c>
      <c r="D46" s="65" t="s">
        <v>81</v>
      </c>
      <c r="E46" s="65" t="s">
        <v>70</v>
      </c>
      <c r="F46" s="65" t="s">
        <v>12</v>
      </c>
      <c r="G46" s="65" t="s">
        <v>98</v>
      </c>
      <c r="H46" s="65">
        <v>2003</v>
      </c>
      <c r="I46" s="140">
        <v>0.026712962962962966</v>
      </c>
      <c r="J46" s="134">
        <v>0.006944444444444444</v>
      </c>
      <c r="L46" s="141">
        <f>I46-J46</f>
        <v>0.019768518518518522</v>
      </c>
      <c r="M46" t="s">
        <v>222</v>
      </c>
    </row>
    <row r="47" spans="1:10" ht="14.25">
      <c r="A47" s="125"/>
      <c r="J47" s="134"/>
    </row>
    <row r="48" spans="1:13" ht="15" thickBot="1">
      <c r="A48" s="127" t="s">
        <v>109</v>
      </c>
      <c r="B48" s="116">
        <v>5</v>
      </c>
      <c r="C48" s="65" t="s">
        <v>60</v>
      </c>
      <c r="D48" s="65" t="s">
        <v>111</v>
      </c>
      <c r="E48" s="65" t="s">
        <v>112</v>
      </c>
      <c r="F48" s="65" t="s">
        <v>25</v>
      </c>
      <c r="G48" s="65" t="s">
        <v>13</v>
      </c>
      <c r="H48" s="65">
        <v>2001</v>
      </c>
      <c r="I48" s="136">
        <v>0.022754629629629628</v>
      </c>
      <c r="J48" s="134">
        <v>0.006944444444444444</v>
      </c>
      <c r="L48" s="141">
        <f>I48-J48</f>
        <v>0.015810185185185184</v>
      </c>
      <c r="M48">
        <v>1</v>
      </c>
    </row>
    <row r="49" spans="1:10" ht="14.25">
      <c r="A49" s="125"/>
      <c r="J49" s="134"/>
    </row>
    <row r="50" spans="1:13" ht="17.25" customHeight="1">
      <c r="A50" s="129" t="s">
        <v>117</v>
      </c>
      <c r="B50" s="117">
        <v>11</v>
      </c>
      <c r="C50" s="69" t="s">
        <v>60</v>
      </c>
      <c r="D50" s="69" t="s">
        <v>127</v>
      </c>
      <c r="E50" s="69" t="s">
        <v>114</v>
      </c>
      <c r="F50" s="69" t="s">
        <v>128</v>
      </c>
      <c r="G50" s="69" t="s">
        <v>129</v>
      </c>
      <c r="H50" s="69">
        <v>1975</v>
      </c>
      <c r="I50" s="142">
        <v>0.015358796296296296</v>
      </c>
      <c r="J50" s="134">
        <v>0.006944444444444444</v>
      </c>
      <c r="L50" s="141">
        <f>I50-J50</f>
        <v>0.008414351851851852</v>
      </c>
      <c r="M50">
        <v>1</v>
      </c>
    </row>
    <row r="51" spans="1:13" ht="14.25">
      <c r="A51" s="129"/>
      <c r="B51" s="117">
        <v>61</v>
      </c>
      <c r="C51" s="69" t="s">
        <v>60</v>
      </c>
      <c r="D51" s="69" t="s">
        <v>132</v>
      </c>
      <c r="E51" s="69" t="s">
        <v>80</v>
      </c>
      <c r="F51" s="69" t="s">
        <v>133</v>
      </c>
      <c r="G51" s="69" t="s">
        <v>129</v>
      </c>
      <c r="H51" s="69">
        <v>1987</v>
      </c>
      <c r="I51" s="142">
        <v>0.01619212962962963</v>
      </c>
      <c r="J51" s="134">
        <v>0.0062499999999999995</v>
      </c>
      <c r="L51" s="141">
        <f>I51-J51</f>
        <v>0.00994212962962963</v>
      </c>
      <c r="M51">
        <v>2</v>
      </c>
    </row>
    <row r="52" spans="1:13" ht="14.25">
      <c r="A52" s="129"/>
      <c r="B52" s="117">
        <v>37</v>
      </c>
      <c r="C52" s="69" t="s">
        <v>60</v>
      </c>
      <c r="D52" s="69" t="s">
        <v>95</v>
      </c>
      <c r="E52" s="69" t="s">
        <v>80</v>
      </c>
      <c r="F52" s="69" t="s">
        <v>96</v>
      </c>
      <c r="G52" s="69" t="s">
        <v>120</v>
      </c>
      <c r="H52" s="69">
        <v>1976</v>
      </c>
      <c r="I52" s="142">
        <v>0.01653935185185185</v>
      </c>
      <c r="J52" s="134">
        <v>0.005555555555555556</v>
      </c>
      <c r="L52" s="141">
        <f>I52-J52</f>
        <v>0.010983796296296294</v>
      </c>
      <c r="M52">
        <v>3</v>
      </c>
    </row>
    <row r="53" spans="1:13" ht="14.25">
      <c r="A53" s="129"/>
      <c r="B53" s="117">
        <v>19</v>
      </c>
      <c r="C53" s="69" t="s">
        <v>60</v>
      </c>
      <c r="D53" s="69" t="s">
        <v>121</v>
      </c>
      <c r="E53" s="69" t="s">
        <v>122</v>
      </c>
      <c r="F53" s="69" t="s">
        <v>29</v>
      </c>
      <c r="G53" s="69" t="s">
        <v>35</v>
      </c>
      <c r="H53" s="69">
        <v>1999</v>
      </c>
      <c r="I53" s="142">
        <v>0.018634259259259257</v>
      </c>
      <c r="J53" s="134">
        <v>0.007638888888888889</v>
      </c>
      <c r="L53" s="141">
        <f>I53-J53</f>
        <v>0.010995370370370367</v>
      </c>
      <c r="M53">
        <v>4</v>
      </c>
    </row>
    <row r="54" spans="1:13" ht="14.25">
      <c r="A54" s="129"/>
      <c r="B54" s="117">
        <v>60</v>
      </c>
      <c r="C54" s="69" t="s">
        <v>60</v>
      </c>
      <c r="D54" s="69" t="s">
        <v>139</v>
      </c>
      <c r="E54" s="69" t="s">
        <v>70</v>
      </c>
      <c r="F54" s="69" t="s">
        <v>140</v>
      </c>
      <c r="G54" s="69" t="s">
        <v>13</v>
      </c>
      <c r="H54" s="69">
        <v>1968</v>
      </c>
      <c r="I54" s="142">
        <v>0.01664351851851852</v>
      </c>
      <c r="J54" s="134">
        <v>0.004861111111111111</v>
      </c>
      <c r="L54" s="141">
        <f>I54-J54</f>
        <v>0.011782407407407408</v>
      </c>
      <c r="M54">
        <v>5</v>
      </c>
    </row>
    <row r="55" spans="1:13" ht="14.25">
      <c r="A55" s="129"/>
      <c r="B55" s="117">
        <v>9</v>
      </c>
      <c r="C55" s="69" t="s">
        <v>60</v>
      </c>
      <c r="D55" s="69" t="s">
        <v>131</v>
      </c>
      <c r="E55" s="69" t="s">
        <v>92</v>
      </c>
      <c r="F55" s="69" t="s">
        <v>96</v>
      </c>
      <c r="G55" s="69" t="s">
        <v>35</v>
      </c>
      <c r="H55" s="69">
        <v>1986</v>
      </c>
      <c r="I55" s="142">
        <v>0.01678240740740741</v>
      </c>
      <c r="J55" s="134">
        <v>0.002777777777777778</v>
      </c>
      <c r="L55" s="141">
        <f>I55-J55</f>
        <v>0.01400462962962963</v>
      </c>
      <c r="M55">
        <v>6</v>
      </c>
    </row>
    <row r="56" spans="1:13" ht="14.25">
      <c r="A56" s="129"/>
      <c r="B56" s="117">
        <v>57</v>
      </c>
      <c r="C56" s="69" t="s">
        <v>60</v>
      </c>
      <c r="D56" s="69" t="s">
        <v>125</v>
      </c>
      <c r="E56" s="69" t="s">
        <v>126</v>
      </c>
      <c r="F56" s="69" t="s">
        <v>25</v>
      </c>
      <c r="G56" s="69" t="s">
        <v>13</v>
      </c>
      <c r="H56" s="69">
        <v>1987</v>
      </c>
      <c r="I56" s="142">
        <v>0.02289351851851852</v>
      </c>
      <c r="J56" s="134">
        <v>0.008333333333333333</v>
      </c>
      <c r="L56" s="141">
        <f>I56-J56</f>
        <v>0.014560185185185188</v>
      </c>
      <c r="M56">
        <v>7</v>
      </c>
    </row>
    <row r="57" spans="1:13" ht="13.5" customHeight="1">
      <c r="A57" s="129"/>
      <c r="B57" s="117">
        <v>38</v>
      </c>
      <c r="C57" s="69" t="s">
        <v>60</v>
      </c>
      <c r="D57" s="69" t="s">
        <v>135</v>
      </c>
      <c r="E57" s="69" t="s">
        <v>136</v>
      </c>
      <c r="F57" s="69" t="s">
        <v>137</v>
      </c>
      <c r="G57" s="69" t="s">
        <v>98</v>
      </c>
      <c r="H57" s="69">
        <v>1988</v>
      </c>
      <c r="I57" s="142">
        <v>0.027199074074074073</v>
      </c>
      <c r="J57" s="134">
        <v>0.001388888888888889</v>
      </c>
      <c r="L57" s="141">
        <f>I57-J57</f>
        <v>0.025810185185185186</v>
      </c>
      <c r="M57">
        <v>8</v>
      </c>
    </row>
    <row r="58" spans="1:13" ht="15" thickBot="1">
      <c r="A58" s="130"/>
      <c r="B58" s="116">
        <v>39</v>
      </c>
      <c r="C58" s="65" t="s">
        <v>60</v>
      </c>
      <c r="D58" s="65" t="s">
        <v>118</v>
      </c>
      <c r="E58" s="65" t="s">
        <v>101</v>
      </c>
      <c r="F58" s="65" t="s">
        <v>20</v>
      </c>
      <c r="G58" s="65" t="s">
        <v>13</v>
      </c>
      <c r="H58" s="65">
        <v>1983</v>
      </c>
      <c r="I58" s="143">
        <v>0.03377314814814815</v>
      </c>
      <c r="J58" s="134">
        <v>0.003472222222222222</v>
      </c>
      <c r="L58" s="141">
        <f>I58-J58</f>
        <v>0.030300925925925926</v>
      </c>
      <c r="M58">
        <v>9</v>
      </c>
    </row>
  </sheetData>
  <sheetProtection/>
  <mergeCells count="8">
    <mergeCell ref="A38:A46"/>
    <mergeCell ref="A50:A58"/>
    <mergeCell ref="A2:A3"/>
    <mergeCell ref="A5:A8"/>
    <mergeCell ref="A12:A14"/>
    <mergeCell ref="A16:A20"/>
    <mergeCell ref="A22:A28"/>
    <mergeCell ref="A30:A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C12" sqref="C12:L12"/>
    </sheetView>
  </sheetViews>
  <sheetFormatPr defaultColWidth="9.140625" defaultRowHeight="15"/>
  <cols>
    <col min="3" max="3" width="18.421875" style="0" customWidth="1"/>
    <col min="4" max="4" width="8.8515625" style="0" customWidth="1"/>
    <col min="5" max="5" width="18.00390625" style="0" customWidth="1"/>
    <col min="7" max="7" width="18.140625" style="0" customWidth="1"/>
    <col min="9" max="9" width="18.28125" style="0" customWidth="1"/>
    <col min="11" max="11" width="18.00390625" style="0" customWidth="1"/>
    <col min="12" max="12" width="21.421875" style="0" customWidth="1"/>
  </cols>
  <sheetData>
    <row r="1" spans="1:12" ht="14.25">
      <c r="A1" s="99" t="s">
        <v>155</v>
      </c>
      <c r="B1" s="97" t="s">
        <v>152</v>
      </c>
      <c r="C1" s="98" t="s">
        <v>153</v>
      </c>
      <c r="D1" s="97" t="s">
        <v>152</v>
      </c>
      <c r="E1" s="98" t="s">
        <v>153</v>
      </c>
      <c r="F1" s="97" t="s">
        <v>152</v>
      </c>
      <c r="G1" s="98" t="s">
        <v>153</v>
      </c>
      <c r="H1" s="97" t="s">
        <v>152</v>
      </c>
      <c r="I1" s="98" t="s">
        <v>153</v>
      </c>
      <c r="J1" s="97" t="s">
        <v>152</v>
      </c>
      <c r="K1" s="98" t="s">
        <v>153</v>
      </c>
      <c r="L1" s="96" t="s">
        <v>154</v>
      </c>
    </row>
    <row r="2" spans="1:12" ht="14.25">
      <c r="A2" s="100">
        <v>1</v>
      </c>
      <c r="B2" s="10"/>
      <c r="C2" s="11" t="s">
        <v>156</v>
      </c>
      <c r="D2" s="10"/>
      <c r="E2" s="11" t="s">
        <v>158</v>
      </c>
      <c r="F2" s="10"/>
      <c r="G2" s="11" t="s">
        <v>160</v>
      </c>
      <c r="H2" s="10"/>
      <c r="I2" s="11" t="s">
        <v>161</v>
      </c>
      <c r="J2" s="10"/>
      <c r="K2" s="11" t="s">
        <v>162</v>
      </c>
      <c r="L2" s="101">
        <v>0.7298611111111111</v>
      </c>
    </row>
    <row r="3" spans="1:12" ht="14.25">
      <c r="A3" s="100">
        <v>2</v>
      </c>
      <c r="B3" s="10"/>
      <c r="C3" s="11" t="s">
        <v>163</v>
      </c>
      <c r="D3" s="10"/>
      <c r="E3" s="11" t="s">
        <v>164</v>
      </c>
      <c r="F3" s="10"/>
      <c r="G3" s="11" t="s">
        <v>165</v>
      </c>
      <c r="H3" s="10"/>
      <c r="I3" s="11" t="s">
        <v>166</v>
      </c>
      <c r="J3" s="10"/>
      <c r="K3" s="11" t="s">
        <v>167</v>
      </c>
      <c r="L3" s="101">
        <v>0.7305555555555556</v>
      </c>
    </row>
    <row r="4" spans="1:12" ht="14.25">
      <c r="A4" s="100">
        <v>3</v>
      </c>
      <c r="B4" s="10"/>
      <c r="C4" s="11" t="s">
        <v>168</v>
      </c>
      <c r="D4" s="10"/>
      <c r="E4" s="11" t="s">
        <v>169</v>
      </c>
      <c r="F4" s="10"/>
      <c r="G4" s="11" t="s">
        <v>170</v>
      </c>
      <c r="H4" s="10"/>
      <c r="I4" s="11" t="s">
        <v>171</v>
      </c>
      <c r="J4" s="10"/>
      <c r="K4" s="11" t="s">
        <v>172</v>
      </c>
      <c r="L4" s="101">
        <v>0.73125</v>
      </c>
    </row>
    <row r="5" spans="1:12" ht="14.25">
      <c r="A5" s="100">
        <v>4</v>
      </c>
      <c r="B5" s="10"/>
      <c r="C5" s="11" t="s">
        <v>173</v>
      </c>
      <c r="D5" s="10"/>
      <c r="E5" s="11" t="s">
        <v>174</v>
      </c>
      <c r="F5" s="10"/>
      <c r="G5" s="11" t="s">
        <v>175</v>
      </c>
      <c r="H5" s="10"/>
      <c r="I5" s="11" t="s">
        <v>209</v>
      </c>
      <c r="J5" s="10"/>
      <c r="K5" s="11" t="s">
        <v>208</v>
      </c>
      <c r="L5" s="101">
        <v>0.731944444444445</v>
      </c>
    </row>
    <row r="6" spans="1:12" ht="14.25">
      <c r="A6" s="100">
        <v>5</v>
      </c>
      <c r="B6" s="10"/>
      <c r="C6" s="11" t="s">
        <v>204</v>
      </c>
      <c r="D6" s="10"/>
      <c r="E6" s="11" t="s">
        <v>179</v>
      </c>
      <c r="F6" s="10"/>
      <c r="G6" s="11" t="s">
        <v>157</v>
      </c>
      <c r="H6" s="10"/>
      <c r="I6" s="11" t="s">
        <v>180</v>
      </c>
      <c r="J6" s="10"/>
      <c r="K6" s="11" t="s">
        <v>181</v>
      </c>
      <c r="L6" s="101">
        <v>0.732638888888889</v>
      </c>
    </row>
    <row r="7" spans="1:12" ht="14.25">
      <c r="A7" s="100">
        <v>6</v>
      </c>
      <c r="B7" s="10"/>
      <c r="C7" s="11" t="s">
        <v>182</v>
      </c>
      <c r="D7" s="10"/>
      <c r="E7" s="11" t="s">
        <v>183</v>
      </c>
      <c r="F7" s="10"/>
      <c r="G7" s="11" t="s">
        <v>184</v>
      </c>
      <c r="H7" s="10"/>
      <c r="I7" s="124" t="s">
        <v>211</v>
      </c>
      <c r="J7" s="10"/>
      <c r="K7" s="11" t="s">
        <v>186</v>
      </c>
      <c r="L7" s="101">
        <v>0.733333333333334</v>
      </c>
    </row>
    <row r="8" spans="1:12" ht="14.25">
      <c r="A8" s="100">
        <v>7</v>
      </c>
      <c r="B8" s="10"/>
      <c r="C8" s="11" t="s">
        <v>187</v>
      </c>
      <c r="D8" s="10"/>
      <c r="E8" s="11" t="s">
        <v>188</v>
      </c>
      <c r="F8" s="10"/>
      <c r="G8" s="11" t="s">
        <v>185</v>
      </c>
      <c r="H8" s="10"/>
      <c r="I8" s="11" t="s">
        <v>189</v>
      </c>
      <c r="J8" s="10"/>
      <c r="K8" s="11" t="s">
        <v>190</v>
      </c>
      <c r="L8" s="101">
        <v>0.734027777777778</v>
      </c>
    </row>
    <row r="9" spans="1:12" ht="14.25">
      <c r="A9" s="100">
        <v>8</v>
      </c>
      <c r="B9" s="10"/>
      <c r="C9" s="11" t="s">
        <v>191</v>
      </c>
      <c r="D9" s="10"/>
      <c r="E9" s="11" t="s">
        <v>192</v>
      </c>
      <c r="F9" s="10"/>
      <c r="G9" s="11" t="s">
        <v>193</v>
      </c>
      <c r="H9" s="10"/>
      <c r="I9" s="11" t="s">
        <v>194</v>
      </c>
      <c r="J9" s="10"/>
      <c r="K9" s="11" t="s">
        <v>195</v>
      </c>
      <c r="L9" s="101">
        <v>0.734722222222223</v>
      </c>
    </row>
    <row r="10" spans="1:12" ht="14.25">
      <c r="A10" s="100">
        <v>9</v>
      </c>
      <c r="B10" s="10"/>
      <c r="C10" s="11" t="s">
        <v>196</v>
      </c>
      <c r="D10" s="10"/>
      <c r="E10" s="11" t="s">
        <v>197</v>
      </c>
      <c r="F10" s="10"/>
      <c r="G10" s="11"/>
      <c r="H10" s="10"/>
      <c r="I10" s="11" t="s">
        <v>199</v>
      </c>
      <c r="J10" s="10"/>
      <c r="K10" s="11" t="s">
        <v>200</v>
      </c>
      <c r="L10" s="101">
        <v>0.735416666666667</v>
      </c>
    </row>
    <row r="11" spans="1:12" ht="14.25">
      <c r="A11" s="100">
        <v>10</v>
      </c>
      <c r="B11" s="10"/>
      <c r="C11" s="11" t="s">
        <v>201</v>
      </c>
      <c r="D11" s="10"/>
      <c r="E11" s="11" t="s">
        <v>176</v>
      </c>
      <c r="F11" s="10"/>
      <c r="G11" s="11" t="s">
        <v>203</v>
      </c>
      <c r="H11" s="10"/>
      <c r="I11" s="11" t="s">
        <v>178</v>
      </c>
      <c r="J11" s="10"/>
      <c r="K11" s="11" t="s">
        <v>198</v>
      </c>
      <c r="L11" s="101">
        <v>0.736111111111112</v>
      </c>
    </row>
    <row r="12" spans="1:12" ht="14.25">
      <c r="A12" s="100">
        <v>11</v>
      </c>
      <c r="B12" s="10"/>
      <c r="C12" s="11" t="s">
        <v>205</v>
      </c>
      <c r="D12" s="10"/>
      <c r="E12" s="11" t="s">
        <v>206</v>
      </c>
      <c r="F12" s="10"/>
      <c r="G12" s="11" t="s">
        <v>207</v>
      </c>
      <c r="H12" s="10"/>
      <c r="I12" s="11"/>
      <c r="J12" s="10"/>
      <c r="K12" s="11"/>
      <c r="L12" s="101">
        <v>0.736805555555557</v>
      </c>
    </row>
    <row r="13" spans="1:12" ht="14.25">
      <c r="A13" s="100">
        <v>12</v>
      </c>
      <c r="B13" s="10"/>
      <c r="C13" s="11" t="s">
        <v>177</v>
      </c>
      <c r="D13" s="10"/>
      <c r="E13" s="11" t="s">
        <v>202</v>
      </c>
      <c r="F13" s="10"/>
      <c r="G13" s="11" t="s">
        <v>210</v>
      </c>
      <c r="H13" s="10"/>
      <c r="I13" s="11"/>
      <c r="J13" s="10"/>
      <c r="K13" s="11"/>
      <c r="L13" s="101">
        <v>0.737500000000001</v>
      </c>
    </row>
    <row r="14" spans="1:12" ht="14.25">
      <c r="A14" s="100">
        <v>13</v>
      </c>
      <c r="B14" s="10"/>
      <c r="C14" s="11"/>
      <c r="D14" s="10"/>
      <c r="E14" s="11"/>
      <c r="F14" s="10"/>
      <c r="G14" s="11"/>
      <c r="H14" s="10"/>
      <c r="I14" s="11"/>
      <c r="J14" s="10"/>
      <c r="K14" s="11"/>
      <c r="L14" s="101">
        <v>0.738194444444446</v>
      </c>
    </row>
    <row r="15" spans="1:12" ht="14.25">
      <c r="A15" s="100">
        <v>14</v>
      </c>
      <c r="B15" s="10"/>
      <c r="C15" s="11"/>
      <c r="D15" s="10"/>
      <c r="E15" s="11"/>
      <c r="F15" s="10"/>
      <c r="G15" s="11"/>
      <c r="H15" s="10"/>
      <c r="I15" s="11"/>
      <c r="J15" s="10"/>
      <c r="K15" s="11"/>
      <c r="L15" s="101">
        <v>0.73888888888889</v>
      </c>
    </row>
    <row r="16" spans="1:12" ht="14.25">
      <c r="A16" s="100">
        <v>15</v>
      </c>
      <c r="B16" s="10"/>
      <c r="C16" s="11"/>
      <c r="D16" s="10"/>
      <c r="E16" s="11"/>
      <c r="F16" s="10"/>
      <c r="G16" s="11"/>
      <c r="H16" s="10"/>
      <c r="I16" s="11"/>
      <c r="J16" s="10"/>
      <c r="K16" s="11"/>
      <c r="L16" s="101">
        <v>0.739583333333335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1</cp:lastModifiedBy>
  <dcterms:created xsi:type="dcterms:W3CDTF">2017-12-30T19:16:02Z</dcterms:created>
  <dcterms:modified xsi:type="dcterms:W3CDTF">2017-12-30T19:16:08Z</dcterms:modified>
  <cp:category/>
  <cp:version/>
  <cp:contentType/>
  <cp:contentStatus/>
</cp:coreProperties>
</file>